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66925"/>
  <mc:AlternateContent xmlns:mc="http://schemas.openxmlformats.org/markup-compatibility/2006">
    <mc:Choice Requires="x15">
      <x15ac:absPath xmlns:x15ac="http://schemas.microsoft.com/office/spreadsheetml/2010/11/ac" url="Z:\Shared\Documents\15 - Poolailler\SPAF\02_Equipe SPAF\01_SPAFiens\04_Corentin\Projets\Les Guides et l'argent\Final\"/>
    </mc:Choice>
  </mc:AlternateContent>
  <xr:revisionPtr revIDLastSave="0" documentId="13_ncr:1_{D311780B-03A8-465C-951C-4DD8FBFA6914}" xr6:coauthVersionLast="45" xr6:coauthVersionMax="45" xr10:uidLastSave="{00000000-0000-0000-0000-000000000000}"/>
  <bookViews>
    <workbookView xWindow="-108" yWindow="-108" windowWidth="23256" windowHeight="12576" xr2:uid="{00000000-000D-0000-FFFF-FFFF00000000}"/>
  </bookViews>
  <sheets>
    <sheet name="Recettes" sheetId="1" r:id="rId1"/>
    <sheet name="Dépenses" sheetId="2" r:id="rId2"/>
    <sheet name="Récapitulatif"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5" i="2" l="1"/>
  <c r="E74" i="2"/>
  <c r="E42" i="2"/>
  <c r="E39" i="2"/>
  <c r="E36" i="2"/>
  <c r="E25" i="2"/>
  <c r="E33" i="1"/>
  <c r="E32" i="1"/>
  <c r="E50" i="2" l="1"/>
  <c r="E30" i="2" l="1"/>
  <c r="E31" i="2"/>
  <c r="E32" i="2"/>
  <c r="E33" i="2"/>
  <c r="E66" i="2"/>
  <c r="E53" i="2" l="1"/>
  <c r="E71" i="2" l="1"/>
  <c r="E14" i="2"/>
  <c r="E29" i="2" l="1"/>
  <c r="E58" i="2" l="1"/>
  <c r="E22" i="1"/>
  <c r="D8" i="3" l="1"/>
  <c r="E10" i="1"/>
  <c r="E11" i="1"/>
  <c r="E20" i="1"/>
  <c r="E21" i="1"/>
  <c r="E19" i="1"/>
  <c r="E9" i="1"/>
  <c r="E12" i="1"/>
  <c r="E13" i="1"/>
  <c r="E14" i="1"/>
  <c r="E8" i="1"/>
  <c r="E18" i="1" l="1"/>
  <c r="E26" i="1" s="1"/>
  <c r="E15" i="1"/>
  <c r="D7" i="3" l="1"/>
  <c r="D12" i="3" s="1"/>
</calcChain>
</file>

<file path=xl/sharedStrings.xml><?xml version="1.0" encoding="utf-8"?>
<sst xmlns="http://schemas.openxmlformats.org/spreadsheetml/2006/main" count="182" uniqueCount="154">
  <si>
    <t>Participations au camp</t>
  </si>
  <si>
    <t>TOTAL</t>
  </si>
  <si>
    <t>Animateurs</t>
  </si>
  <si>
    <t>Intendants</t>
  </si>
  <si>
    <t>Invités</t>
  </si>
  <si>
    <t>ONE</t>
  </si>
  <si>
    <t>APAQ-W</t>
  </si>
  <si>
    <t>Sponsors</t>
  </si>
  <si>
    <t>Dépenses à couvrir</t>
  </si>
  <si>
    <t>Dépenses</t>
  </si>
  <si>
    <t>Frais eau</t>
  </si>
  <si>
    <t>Frais d’électricité</t>
  </si>
  <si>
    <t>Matériel divers</t>
  </si>
  <si>
    <t>Nourriture précamp Staff</t>
  </si>
  <si>
    <t>Nourriture camp</t>
  </si>
  <si>
    <t>Nourriture postcamp Staff</t>
  </si>
  <si>
    <t>Animation</t>
  </si>
  <si>
    <t>Matériel pour activités</t>
  </si>
  <si>
    <t>Autre</t>
  </si>
  <si>
    <t>Sous-total Animation</t>
  </si>
  <si>
    <t>Assurances</t>
  </si>
  <si>
    <t>Trousse de secours</t>
  </si>
  <si>
    <t>Médecin</t>
  </si>
  <si>
    <t>Photocopies</t>
  </si>
  <si>
    <t>TOTAL DES DÉPENSES</t>
  </si>
  <si>
    <t>SOLDE DU CAMP</t>
  </si>
  <si>
    <t>Animés</t>
  </si>
  <si>
    <t>Animateurs brevetés</t>
  </si>
  <si>
    <t>Montant</t>
  </si>
  <si>
    <t>Commentaire/montant raisonnable</t>
  </si>
  <si>
    <t>Commentaire</t>
  </si>
  <si>
    <t>Vente de produits Guides</t>
  </si>
  <si>
    <t>Frais de chauffage (électrique, gaz de ville, fuel, bois…)</t>
  </si>
  <si>
    <t>Bonbonnes pour éclairer, cuisiner ou se chauffer</t>
  </si>
  <si>
    <t>Perches</t>
  </si>
  <si>
    <t>Réparation</t>
  </si>
  <si>
    <t>Tentes</t>
  </si>
  <si>
    <t>Matériel de construction</t>
  </si>
  <si>
    <t>Soins</t>
  </si>
  <si>
    <t>Médicaments particuliers</t>
  </si>
  <si>
    <t>Téléphone</t>
  </si>
  <si>
    <t>Logistique</t>
  </si>
  <si>
    <t>Décors et déguisements</t>
  </si>
  <si>
    <t>Bricolages</t>
  </si>
  <si>
    <t>Badges</t>
  </si>
  <si>
    <t>Promesses</t>
  </si>
  <si>
    <t>Matériel de cuisine</t>
  </si>
  <si>
    <t>Déplacements</t>
  </si>
  <si>
    <t>Sous-total Logistique</t>
  </si>
  <si>
    <t>Subsides et aides</t>
  </si>
  <si>
    <t>Recettes diverses</t>
  </si>
  <si>
    <t>Sous-total Participations</t>
  </si>
  <si>
    <t>Sous-total Subsides</t>
  </si>
  <si>
    <t>Sous-total Recettes diverses</t>
  </si>
  <si>
    <t>Si hors du prix du camp payé par les Animateurs, pas de limite si ce n'est une consommation raisonnable et évitant le gaspillage.
Si les repas du précamp sont achetés avec l'argent du camp, reste autour du prix des repas du camp.</t>
  </si>
  <si>
    <t>Autre activité</t>
  </si>
  <si>
    <t>Légende :</t>
  </si>
  <si>
    <t>Couts fixes</t>
  </si>
  <si>
    <t>Transport des Animés avant/après le camp</t>
  </si>
  <si>
    <t>Retour caution endroit de camp</t>
  </si>
  <si>
    <t>Remboursement frais médicaux</t>
  </si>
  <si>
    <t>Animés au
postcamp</t>
  </si>
  <si>
    <t>Total des subsides ONE, calculé automatiquement</t>
  </si>
  <si>
    <t>Animés
prix plein</t>
  </si>
  <si>
    <t>Animés
prix réduit</t>
  </si>
  <si>
    <t>Animés au
précamp</t>
  </si>
  <si>
    <t>Idéalement, comme les Animateurs, mais adaptable à l'implication demandée. Pour ceux qui ne restent pas tout le camp (ou sur une période longue et déterminée), compte-les plutôt comme des invités.</t>
  </si>
  <si>
    <t xml:space="preserve">Nuton : maximum
3,5 € (+ 1,5 € charges)/p/j </t>
  </si>
  <si>
    <t xml:space="preserve">Lutin : maximum
3,5 € (+ 1,5 € charges)/p/j </t>
  </si>
  <si>
    <t>Caution bonbonnes</t>
  </si>
  <si>
    <t>Nuton : 4-6 €/p/j</t>
  </si>
  <si>
    <t>Lutin : 5-7 €/p/j</t>
  </si>
  <si>
    <t>Total</t>
  </si>
  <si>
    <t>Réserve d'eau</t>
  </si>
  <si>
    <t>Prévois un budget pour acheter de l'eau en bouteille et/ou des pastilles de désinfection au cas où il y aurait un problème avec l'eau courante.</t>
  </si>
  <si>
    <t>Intendance</t>
  </si>
  <si>
    <t>Sous-total Intendance</t>
  </si>
  <si>
    <t>Timbres
(courrier aux parents)</t>
  </si>
  <si>
    <t>Transport des Animés
pendant le camp</t>
  </si>
  <si>
    <t>Aventure : 6-8 €/p/j</t>
  </si>
  <si>
    <t xml:space="preserve">Aventure : maximum
1,5 € (+ 0,75 € charges)/p/j </t>
  </si>
  <si>
    <t>Divers</t>
  </si>
  <si>
    <t>Carburant des Animateurs avant/pendant le camp</t>
  </si>
  <si>
    <t>Taxes (communales, poubelles…)</t>
  </si>
  <si>
    <t>Demande aux parents de prétimbrer les enveloppes de leurs enfants (voire de les préadresser pour les plus jeunes Animés). Tu n'auras ainsi qu'à prévoir de quoi envoyer ton propre courrier aux parents avant le camp et quelques timbres supplémentaires pour les éventuels oublis.</t>
  </si>
  <si>
    <t>À payer au propriétaire et/ou à la commune et à demander avant le camp.</t>
  </si>
  <si>
    <t>Horizon :
selon le projet</t>
  </si>
  <si>
    <t>Nombre de personnes</t>
  </si>
  <si>
    <t>Nombre de jours</t>
  </si>
  <si>
    <t>Montant par personne
par jour</t>
  </si>
  <si>
    <t>Commentaire/montant raisonnable à demander</t>
  </si>
  <si>
    <t>Commentaire/montant raisonnable à comptabiliser</t>
  </si>
  <si>
    <t>Majoration éventuelle des montants</t>
  </si>
  <si>
    <t>Commune /
Province</t>
  </si>
  <si>
    <t>Unité /
Région</t>
  </si>
  <si>
    <t>Plafond par rapport au nombre d'Animateurs selon les normes des subsides. Par exemple, pour un camp Lutin de 38 Animés, il faut minimum 4 Animateurs, dont 2 brevetés : si le camp compte 5 Animateurs brevetés, seulement 4 seront comptés pour les subsides.</t>
  </si>
  <si>
    <t>Il est possible de recevoir un montant plus élevé par personne par jour selon les infrastructures et publics (plus d'infos sur centredevacances.be).</t>
  </si>
  <si>
    <t>Les subsides ONE et APAQ-W sont reçus après le camp et donc indisponibles pour ce camp-ci. Bonne pratique : bloquer l'argent pour le camp suivant et inscrire ici l'argent reçu pour le camp précédent.</t>
  </si>
  <si>
    <t>Aventure :
15 jours
max</t>
  </si>
  <si>
    <t>Lutin :
10 jours et
9 nuits max</t>
  </si>
  <si>
    <t>Nuton :
7 jours et
6 nuits max</t>
  </si>
  <si>
    <t>Horizon : selon le projet</t>
  </si>
  <si>
    <t>Le cout renseigné ci-dessous est la limite du label Atouts Camps : les propriétaires qui n'ont pas ce label ne doivent pas respecter ces tarifs, mais cela t'indique ce qu'il est possible de trouver.</t>
  </si>
  <si>
    <t>Caution endroit de camp</t>
  </si>
  <si>
    <t>Endroit de camp et frais liés</t>
  </si>
  <si>
    <t>Horizon : voir Nuton/Lutin pour un bâtiment et Aventure pour une prairie</t>
  </si>
  <si>
    <t>Couts variables</t>
  </si>
  <si>
    <t>Attention de savoir ce qui sera décompté de la caution parmi les charges.</t>
  </si>
  <si>
    <t>Attention de savoir ce qui est compris en forfait et ce qui est payé "au compteur".</t>
  </si>
  <si>
    <t>Si le Groupe possède déjà des bonbonnes vides, il n'y aura pas forcément de caution.</t>
  </si>
  <si>
    <t>Attention de bien distinguer les éventuelles bonbonnes servant
pendant l'année à celles prises en camp pour un budget correct.</t>
  </si>
  <si>
    <t>Revente de perches</t>
  </si>
  <si>
    <t>N'oublie pas d'inclure les éventuels frais de transport.</t>
  </si>
  <si>
    <t>Sous-total Endroit de camp</t>
  </si>
  <si>
    <t>Nourriture précamp Animés</t>
  </si>
  <si>
    <t>Nourriture postcamp Animés</t>
  </si>
  <si>
    <t>Normalement, comme les autres jours de camp.</t>
  </si>
  <si>
    <t>Montant bonus, devant au moins couvrir la nourriture et les boissons consommées.</t>
  </si>
  <si>
    <t>Montant moyen habituel par Animé par jour.</t>
  </si>
  <si>
    <t>Attention à bien se renseigner
sur toutes les conditions d'octroi.</t>
  </si>
  <si>
    <t>Aide en cas d'imprévu.</t>
  </si>
  <si>
    <t>Attention à faire la demande bien à l'avance et à rendre
les justificatifs par la suite.</t>
  </si>
  <si>
    <t>Autre aide, subside, appel à projet…
trouvé par le Staff ou l'Unité.</t>
  </si>
  <si>
    <t>Idem "Nourriture précamp Staff".</t>
  </si>
  <si>
    <t>Normalement, comme les autres jours de camp. Quand des Animés sont présents, prévois le même menu (donc les mêmes montants) pour les Animés et le Staff.</t>
  </si>
  <si>
    <t>Idem "Nourriture précamp Animés".</t>
  </si>
  <si>
    <t>Activités spéciales</t>
  </si>
  <si>
    <t xml:space="preserve">Dans l'idéal, chaque activité spéciale payante est budgétisée
durant la préparation du camp. </t>
  </si>
  <si>
    <t>Pour le matériel nécessaire, l'achat des écussons à coudre...</t>
  </si>
  <si>
    <t>Pour le matériel nécessaire, l'achat des croix à remettre...</t>
  </si>
  <si>
    <t>Achats avant le camp pour partir avec un nécessaire complet.</t>
  </si>
  <si>
    <t>Achats durant le camp, avec prescription d'un médecin.</t>
  </si>
  <si>
    <t>Tu peux avoir un système de remboursement d'abonnement ou acheter une carte SIM dédiée au Groupe.
Si Internet est nécessaire (préparation, activités, communication…),
prévois un budget pour y accéder en cas d'indisponibilité de la 4G.</t>
  </si>
  <si>
    <t>Cadeaux de camp</t>
  </si>
  <si>
    <t>Pour les Animés, les parents, le propriétaire, les partenaires…</t>
  </si>
  <si>
    <t>Transport du matériel</t>
  </si>
  <si>
    <t>Location
endroit de camp</t>
  </si>
  <si>
    <t>Couts variables
ou couts fixes</t>
  </si>
  <si>
    <t>Minimum 10 € de moins que pour le total de "Animés prix plein"
(éventuellement pourcentage).</t>
  </si>
  <si>
    <t>Au moins 75 % du total de "Animés prix plein".</t>
  </si>
  <si>
    <r>
      <t>5</t>
    </r>
    <r>
      <rPr>
        <b/>
        <vertAlign val="superscript"/>
        <sz val="11"/>
        <color rgb="FFFFC000"/>
        <rFont val="Times New Roman"/>
        <family val="1"/>
      </rPr>
      <t>e</t>
    </r>
    <r>
      <rPr>
        <b/>
        <sz val="11"/>
        <color rgb="FFFFC000"/>
        <rFont val="Times New Roman"/>
        <family val="1"/>
      </rPr>
      <t xml:space="preserve"> repas</t>
    </r>
  </si>
  <si>
    <r>
      <t>Si hors du prix du camp payé par les Animateurs, pas de limite si ce n'est une consommation raisonnable et évitant le gaspillage.
Si le 5</t>
    </r>
    <r>
      <rPr>
        <vertAlign val="superscript"/>
        <sz val="11"/>
        <rFont val="Times New Roman"/>
        <family val="1"/>
      </rPr>
      <t>e</t>
    </r>
    <r>
      <rPr>
        <sz val="11"/>
        <rFont val="Times New Roman"/>
        <family val="1"/>
      </rPr>
      <t xml:space="preserve"> repas est acheté avec l'argent du camp, veille à ce que les Animateurs aient payé sufisamment.</t>
    </r>
  </si>
  <si>
    <t>Budget de réserve au cas où l'actualité de ton camp (météo, opportunité, etc.) ajouterait une activité payante supplémentaire.</t>
  </si>
  <si>
    <t>Total des dépenses</t>
  </si>
  <si>
    <t>Tableau à consulter en préparant le budget et à compléter à la fin du camp</t>
  </si>
  <si>
    <t xml:space="preserve">Intendants, invités et/ou  (montant 2019-2020 : 13,5 € par personne).
Assurances complémentaires (voir la Farde à formulaires pour plus de détails)
Ces assurances seront réclamées à l'Unité dans la facture d'aout : définis avec le Staff d'Unité la façon de réclamer et payer ces assurances. </t>
  </si>
  <si>
    <t>Total des recettes</t>
  </si>
  <si>
    <t>TOTAL DES RECETTES</t>
  </si>
  <si>
    <t>Retour caution bonbonnes de gaz</t>
  </si>
  <si>
    <t>Nuton :
max 15 €/p/j</t>
  </si>
  <si>
    <t>Aventure :
max 12 €/p/j</t>
  </si>
  <si>
    <t>Horizon :
max 250 €/p à charge des parents</t>
  </si>
  <si>
    <t>Lutin :
max 13 €/p/j</t>
  </si>
  <si>
    <t>Détail de la dépense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</si>
</sst>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7" x14ac:knownFonts="1">
    <font>
      <sz val="11"/>
      <color theme="1"/>
      <name val="Calibri"/>
      <family val="2"/>
      <scheme val="minor"/>
    </font>
    <font>
      <b/>
      <sz val="14"/>
      <name val="Times New Roman"/>
      <family val="1"/>
    </font>
    <font>
      <sz val="11"/>
      <name val="Times New Roman"/>
      <family val="1"/>
    </font>
    <font>
      <b/>
      <sz val="12"/>
      <name val="Times New Roman"/>
      <family val="1"/>
    </font>
    <font>
      <sz val="11"/>
      <color theme="1"/>
      <name val="Times New Roman"/>
      <family val="1"/>
    </font>
    <font>
      <b/>
      <sz val="11"/>
      <name val="Times New Roman"/>
      <family val="1"/>
    </font>
    <font>
      <b/>
      <sz val="18"/>
      <name val="Times New Roman"/>
      <family val="1"/>
    </font>
    <font>
      <b/>
      <sz val="11"/>
      <color theme="1"/>
      <name val="Times New Roman"/>
      <family val="1"/>
    </font>
    <font>
      <sz val="11"/>
      <color rgb="FFFFC000"/>
      <name val="Times New Roman"/>
      <family val="1"/>
    </font>
    <font>
      <sz val="11"/>
      <color rgb="FF00B050"/>
      <name val="Times New Roman"/>
      <family val="1"/>
    </font>
    <font>
      <sz val="11"/>
      <color rgb="FF7030A0"/>
      <name val="Times New Roman"/>
      <family val="1"/>
    </font>
    <font>
      <b/>
      <sz val="14"/>
      <color rgb="FF000000"/>
      <name val="Times New Roman"/>
      <family val="1"/>
    </font>
    <font>
      <b/>
      <sz val="11"/>
      <color rgb="FF00B050"/>
      <name val="Times New Roman"/>
      <family val="1"/>
    </font>
    <font>
      <b/>
      <sz val="11"/>
      <color rgb="FF7030A0"/>
      <name val="Times New Roman"/>
      <family val="1"/>
    </font>
    <font>
      <b/>
      <sz val="11"/>
      <color rgb="FFFFC000"/>
      <name val="Times New Roman"/>
      <family val="1"/>
    </font>
    <font>
      <b/>
      <vertAlign val="superscript"/>
      <sz val="11"/>
      <color rgb="FFFFC000"/>
      <name val="Times New Roman"/>
      <family val="1"/>
    </font>
    <font>
      <vertAlign val="superscript"/>
      <sz val="11"/>
      <name val="Times New Roman"/>
      <family val="1"/>
    </font>
    <font>
      <sz val="11"/>
      <color rgb="FF595959"/>
      <name val="Times New Roman"/>
      <family val="1"/>
    </font>
    <font>
      <b/>
      <sz val="18"/>
      <color theme="1"/>
      <name val="Times New Roman"/>
      <family val="1"/>
    </font>
    <font>
      <b/>
      <sz val="20"/>
      <color rgb="FFC00000"/>
      <name val="Times New Roman"/>
      <family val="1"/>
    </font>
    <font>
      <sz val="12"/>
      <name val="Times New Roman"/>
      <family val="1"/>
    </font>
    <font>
      <b/>
      <sz val="20"/>
      <name val="Times New Roman"/>
      <family val="1"/>
    </font>
    <font>
      <i/>
      <sz val="11"/>
      <name val="Times New Roman"/>
      <family val="1"/>
    </font>
    <font>
      <i/>
      <sz val="11"/>
      <color rgb="FF00B050"/>
      <name val="Times New Roman"/>
      <family val="1"/>
    </font>
    <font>
      <i/>
      <sz val="11"/>
      <color rgb="FF7030A0"/>
      <name val="Times New Roman"/>
      <family val="1"/>
    </font>
    <font>
      <i/>
      <sz val="11"/>
      <color rgb="FFFFC000"/>
      <name val="Times New Roman"/>
      <family val="1"/>
    </font>
    <font>
      <i/>
      <sz val="11"/>
      <color theme="1"/>
      <name val="Times New Roman"/>
      <family val="1"/>
    </font>
  </fonts>
  <fills count="7">
    <fill>
      <patternFill patternType="none"/>
    </fill>
    <fill>
      <patternFill patternType="gray125"/>
    </fill>
    <fill>
      <patternFill patternType="solid">
        <fgColor rgb="FFD9D9D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s>
  <borders count="108">
    <border>
      <left/>
      <right/>
      <top/>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rgb="FF000000"/>
      </left>
      <right/>
      <top/>
      <bottom/>
      <diagonal/>
    </border>
    <border>
      <left/>
      <right/>
      <top/>
      <bottom style="thick">
        <color indexed="64"/>
      </bottom>
      <diagonal/>
    </border>
    <border>
      <left style="medium">
        <color indexed="64"/>
      </left>
      <right/>
      <top style="medium">
        <color indexed="64"/>
      </top>
      <bottom style="thick">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ck">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style="thin">
        <color indexed="64"/>
      </bottom>
      <diagonal/>
    </border>
    <border>
      <left/>
      <right style="thick">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medium">
        <color indexed="64"/>
      </top>
      <bottom style="thick">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double">
        <color indexed="64"/>
      </right>
      <top style="medium">
        <color indexed="64"/>
      </top>
      <bottom style="thick">
        <color indexed="64"/>
      </bottom>
      <diagonal/>
    </border>
    <border>
      <left/>
      <right/>
      <top/>
      <bottom style="thin">
        <color indexed="64"/>
      </bottom>
      <diagonal/>
    </border>
    <border>
      <left style="medium">
        <color rgb="FF000000"/>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double">
        <color indexed="64"/>
      </right>
      <top/>
      <bottom style="thin">
        <color indexed="64"/>
      </bottom>
      <diagonal/>
    </border>
    <border>
      <left style="thin">
        <color indexed="64"/>
      </left>
      <right/>
      <top/>
      <bottom/>
      <diagonal/>
    </border>
    <border>
      <left style="thin">
        <color indexed="64"/>
      </left>
      <right style="double">
        <color indexed="64"/>
      </right>
      <top style="thin">
        <color indexed="64"/>
      </top>
      <bottom style="medium">
        <color indexed="64"/>
      </bottom>
      <diagonal/>
    </border>
    <border>
      <left/>
      <right style="thick">
        <color indexed="64"/>
      </right>
      <top style="medium">
        <color indexed="64"/>
      </top>
      <bottom style="thick">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style="thin">
        <color indexed="64"/>
      </bottom>
      <diagonal/>
    </border>
    <border>
      <left/>
      <right style="thick">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style="thick">
        <color indexed="64"/>
      </right>
      <top style="thick">
        <color indexed="64"/>
      </top>
      <bottom style="medium">
        <color indexed="64"/>
      </bottom>
      <diagonal/>
    </border>
    <border>
      <left style="medium">
        <color rgb="FF000000"/>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diagonal/>
    </border>
    <border>
      <left style="medium">
        <color rgb="FF000000"/>
      </left>
      <right style="thin">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ck">
        <color indexed="64"/>
      </right>
      <top style="thin">
        <color indexed="64"/>
      </top>
      <bottom/>
      <diagonal/>
    </border>
    <border>
      <left/>
      <right/>
      <top style="thin">
        <color indexed="64"/>
      </top>
      <bottom style="medium">
        <color rgb="FF000000"/>
      </bottom>
      <diagonal/>
    </border>
    <border>
      <left style="medium">
        <color rgb="FF000000"/>
      </left>
      <right style="thin">
        <color indexed="64"/>
      </right>
      <top/>
      <bottom/>
      <diagonal/>
    </border>
    <border>
      <left/>
      <right style="thin">
        <color indexed="64"/>
      </right>
      <top style="thin">
        <color indexed="64"/>
      </top>
      <bottom style="medium">
        <color rgb="FF000000"/>
      </bottom>
      <diagonal/>
    </border>
    <border>
      <left style="medium">
        <color rgb="FF000000"/>
      </left>
      <right style="thin">
        <color indexed="64"/>
      </right>
      <top/>
      <bottom style="thin">
        <color indexed="64"/>
      </bottom>
      <diagonal/>
    </border>
    <border>
      <left/>
      <right style="double">
        <color indexed="64"/>
      </right>
      <top style="thin">
        <color indexed="64"/>
      </top>
      <bottom style="medium">
        <color indexed="64"/>
      </bottom>
      <diagonal/>
    </border>
    <border>
      <left style="medium">
        <color rgb="FF000000"/>
      </left>
      <right/>
      <top style="thin">
        <color indexed="64"/>
      </top>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double">
        <color indexed="64"/>
      </right>
      <top style="medium">
        <color indexed="64"/>
      </top>
      <bottom style="dotted">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style="double">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double">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medium">
        <color rgb="FF000000"/>
      </bottom>
      <diagonal/>
    </border>
  </borders>
  <cellStyleXfs count="1">
    <xf numFmtId="0" fontId="0" fillId="0" borderId="0"/>
  </cellStyleXfs>
  <cellXfs count="268">
    <xf numFmtId="0" fontId="0" fillId="0" borderId="0" xfId="0"/>
    <xf numFmtId="0" fontId="4" fillId="0" borderId="0" xfId="0" applyFont="1"/>
    <xf numFmtId="0" fontId="3" fillId="0" borderId="9" xfId="0" applyFont="1" applyBorder="1" applyAlignment="1">
      <alignment horizontal="center" vertical="center" wrapText="1"/>
    </xf>
    <xf numFmtId="0" fontId="7" fillId="0" borderId="0" xfId="0" applyFont="1" applyAlignment="1">
      <alignment horizontal="righ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7" fillId="0" borderId="5" xfId="0" applyFont="1" applyBorder="1" applyAlignment="1">
      <alignment vertical="center"/>
    </xf>
    <xf numFmtId="0" fontId="8" fillId="0" borderId="6" xfId="0" applyFont="1" applyBorder="1"/>
    <xf numFmtId="0" fontId="9" fillId="0" borderId="6" xfId="0" applyFont="1" applyBorder="1"/>
    <xf numFmtId="0" fontId="10" fillId="0" borderId="7" xfId="0" applyFont="1" applyBorder="1" applyAlignment="1">
      <alignment wrapText="1"/>
    </xf>
    <xf numFmtId="0" fontId="4" fillId="0" borderId="13" xfId="0" applyFont="1" applyBorder="1"/>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25" xfId="0" applyFont="1" applyBorder="1"/>
    <xf numFmtId="0" fontId="2" fillId="0" borderId="26" xfId="0" applyFont="1" applyBorder="1" applyAlignment="1">
      <alignment vertical="center" wrapText="1"/>
    </xf>
    <xf numFmtId="0" fontId="3" fillId="0" borderId="27" xfId="0" applyFont="1" applyBorder="1" applyAlignment="1">
      <alignment horizontal="center" vertical="center" wrapText="1"/>
    </xf>
    <xf numFmtId="164" fontId="2" fillId="0" borderId="9" xfId="0" applyNumberFormat="1" applyFont="1" applyBorder="1" applyAlignment="1">
      <alignment vertical="center" wrapText="1"/>
    </xf>
    <xf numFmtId="0" fontId="2" fillId="0" borderId="9" xfId="0" applyFont="1" applyBorder="1" applyAlignment="1">
      <alignment vertical="center" wrapText="1"/>
    </xf>
    <xf numFmtId="0" fontId="2" fillId="0" borderId="27" xfId="0" applyFont="1" applyBorder="1" applyAlignment="1">
      <alignment vertical="center" wrapText="1"/>
    </xf>
    <xf numFmtId="164" fontId="2" fillId="0" borderId="22" xfId="0" applyNumberFormat="1" applyFont="1" applyBorder="1" applyAlignment="1">
      <alignment vertical="center" wrapText="1"/>
    </xf>
    <xf numFmtId="0" fontId="5" fillId="0" borderId="38" xfId="0" applyFont="1" applyBorder="1" applyAlignment="1">
      <alignment horizontal="left" vertical="center" wrapText="1"/>
    </xf>
    <xf numFmtId="164" fontId="5" fillId="0" borderId="39" xfId="0" applyNumberFormat="1" applyFont="1" applyBorder="1" applyAlignment="1">
      <alignment vertical="center" wrapText="1"/>
    </xf>
    <xf numFmtId="164" fontId="1" fillId="4" borderId="40" xfId="0" applyNumberFormat="1" applyFont="1" applyFill="1" applyBorder="1" applyAlignment="1">
      <alignment horizontal="right" vertical="center" wrapText="1"/>
    </xf>
    <xf numFmtId="164" fontId="5" fillId="0" borderId="39" xfId="0" applyNumberFormat="1" applyFont="1" applyBorder="1" applyAlignment="1">
      <alignment horizontal="right" vertical="center" wrapText="1"/>
    </xf>
    <xf numFmtId="164" fontId="5" fillId="0" borderId="44" xfId="0" applyNumberFormat="1" applyFont="1" applyBorder="1" applyAlignment="1">
      <alignment horizontal="right" vertical="center" wrapText="1"/>
    </xf>
    <xf numFmtId="0" fontId="3" fillId="0" borderId="46" xfId="0" applyFont="1" applyBorder="1" applyAlignment="1">
      <alignment horizontal="center" vertical="center" wrapText="1"/>
    </xf>
    <xf numFmtId="0" fontId="2" fillId="0" borderId="30" xfId="0" applyFont="1" applyBorder="1" applyAlignment="1">
      <alignment vertical="center" wrapText="1"/>
    </xf>
    <xf numFmtId="164" fontId="2" fillId="0" borderId="19" xfId="0" applyNumberFormat="1" applyFont="1" applyBorder="1" applyAlignment="1">
      <alignment vertical="center" wrapText="1"/>
    </xf>
    <xf numFmtId="0" fontId="2" fillId="0" borderId="19" xfId="0" applyFont="1" applyBorder="1" applyAlignment="1">
      <alignment vertical="center" wrapText="1"/>
    </xf>
    <xf numFmtId="164" fontId="1" fillId="4" borderId="50" xfId="0" applyNumberFormat="1" applyFont="1" applyFill="1" applyBorder="1" applyAlignment="1">
      <alignment horizontal="right" vertical="center" wrapText="1"/>
    </xf>
    <xf numFmtId="0" fontId="5" fillId="0" borderId="27" xfId="0" applyFont="1" applyBorder="1" applyAlignment="1">
      <alignment horizontal="left" vertical="center" wrapText="1"/>
    </xf>
    <xf numFmtId="0" fontId="5" fillId="0" borderId="9" xfId="0" applyFont="1" applyBorder="1" applyAlignment="1">
      <alignment horizontal="left" vertical="center" wrapTex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164" fontId="5" fillId="0" borderId="41" xfId="0" applyNumberFormat="1" applyFont="1" applyBorder="1" applyAlignment="1">
      <alignment horizontal="right" vertical="center" wrapText="1"/>
    </xf>
    <xf numFmtId="164" fontId="1" fillId="4" borderId="62" xfId="0" applyNumberFormat="1" applyFont="1" applyFill="1" applyBorder="1" applyAlignment="1">
      <alignment horizontal="right" vertical="center" wrapText="1"/>
    </xf>
    <xf numFmtId="0" fontId="22" fillId="0" borderId="26" xfId="0" applyFont="1" applyBorder="1" applyAlignment="1">
      <alignment horizontal="left" vertical="center" wrapText="1"/>
    </xf>
    <xf numFmtId="164" fontId="22" fillId="0" borderId="9" xfId="0" applyNumberFormat="1" applyFont="1" applyBorder="1" applyAlignment="1">
      <alignment vertical="center" wrapText="1"/>
    </xf>
    <xf numFmtId="0" fontId="22" fillId="0" borderId="9" xfId="0" applyFont="1" applyBorder="1" applyAlignment="1">
      <alignment vertical="center" wrapText="1"/>
    </xf>
    <xf numFmtId="0" fontId="22" fillId="0" borderId="27" xfId="0" applyFont="1" applyBorder="1" applyAlignment="1">
      <alignment horizontal="left" vertical="center" wrapText="1"/>
    </xf>
    <xf numFmtId="164" fontId="22" fillId="0" borderId="9" xfId="0" applyNumberFormat="1" applyFont="1" applyBorder="1" applyAlignment="1">
      <alignment horizontal="right" vertical="center" wrapText="1"/>
    </xf>
    <xf numFmtId="0" fontId="4" fillId="0" borderId="0" xfId="0" applyFont="1" applyAlignment="1"/>
    <xf numFmtId="164" fontId="5" fillId="0" borderId="46" xfId="0" applyNumberFormat="1" applyFont="1" applyBorder="1" applyAlignment="1">
      <alignment vertical="center" wrapText="1"/>
    </xf>
    <xf numFmtId="164" fontId="5" fillId="0" borderId="46" xfId="0" applyNumberFormat="1" applyFont="1" applyBorder="1" applyAlignment="1">
      <alignment horizontal="right" vertical="center" wrapText="1"/>
    </xf>
    <xf numFmtId="0" fontId="3" fillId="0" borderId="36" xfId="0" applyFont="1" applyBorder="1" applyAlignment="1">
      <alignment horizontal="center" vertical="center" wrapText="1"/>
    </xf>
    <xf numFmtId="164" fontId="3" fillId="0" borderId="44" xfId="0" applyNumberFormat="1" applyFont="1" applyBorder="1" applyAlignment="1">
      <alignment horizontal="center" vertical="center" wrapText="1"/>
    </xf>
    <xf numFmtId="164" fontId="2" fillId="0" borderId="36" xfId="0" applyNumberFormat="1" applyFont="1" applyBorder="1" applyAlignment="1">
      <alignment horizontal="center" vertical="center" wrapText="1"/>
    </xf>
    <xf numFmtId="0" fontId="2" fillId="0" borderId="54" xfId="0" applyFont="1" applyBorder="1" applyAlignment="1">
      <alignment horizontal="center" vertical="center" wrapText="1"/>
    </xf>
    <xf numFmtId="164" fontId="7" fillId="0" borderId="41" xfId="0" applyNumberFormat="1" applyFont="1" applyBorder="1" applyAlignment="1">
      <alignment vertical="center" wrapText="1"/>
    </xf>
    <xf numFmtId="164" fontId="7" fillId="0" borderId="39" xfId="0" applyNumberFormat="1" applyFont="1" applyBorder="1" applyAlignment="1">
      <alignment vertical="center" wrapText="1"/>
    </xf>
    <xf numFmtId="164" fontId="7" fillId="0" borderId="50" xfId="0" applyNumberFormat="1" applyFont="1" applyBorder="1" applyAlignment="1">
      <alignment vertical="center" wrapText="1"/>
    </xf>
    <xf numFmtId="164" fontId="7" fillId="0" borderId="72" xfId="0" applyNumberFormat="1" applyFont="1" applyBorder="1" applyAlignment="1">
      <alignment vertical="center" wrapText="1"/>
    </xf>
    <xf numFmtId="0" fontId="2" fillId="0" borderId="76" xfId="0" applyFont="1" applyFill="1" applyBorder="1" applyAlignment="1">
      <alignment horizontal="center" vertical="center" wrapText="1"/>
    </xf>
    <xf numFmtId="0" fontId="2" fillId="0" borderId="74"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80" xfId="0" applyFont="1" applyBorder="1" applyAlignment="1">
      <alignment horizontal="center" vertical="center" wrapText="1"/>
    </xf>
    <xf numFmtId="164" fontId="7" fillId="0" borderId="41" xfId="0" applyNumberFormat="1" applyFont="1" applyBorder="1" applyAlignment="1">
      <alignment horizontal="right" vertical="center" wrapText="1"/>
    </xf>
    <xf numFmtId="164" fontId="7" fillId="0" borderId="52" xfId="0" applyNumberFormat="1" applyFont="1" applyBorder="1" applyAlignment="1">
      <alignment horizontal="right" vertical="center" wrapText="1"/>
    </xf>
    <xf numFmtId="164" fontId="7" fillId="0" borderId="39" xfId="0" applyNumberFormat="1" applyFont="1" applyBorder="1" applyAlignment="1">
      <alignment horizontal="right" vertical="center" wrapText="1"/>
    </xf>
    <xf numFmtId="164" fontId="1" fillId="4" borderId="81" xfId="0" applyNumberFormat="1" applyFont="1" applyFill="1" applyBorder="1" applyAlignment="1">
      <alignment horizontal="right" vertical="center" wrapText="1"/>
    </xf>
    <xf numFmtId="164" fontId="5" fillId="0" borderId="41" xfId="0" applyNumberFormat="1" applyFont="1" applyBorder="1" applyAlignment="1">
      <alignment vertical="center" wrapText="1"/>
    </xf>
    <xf numFmtId="164" fontId="5" fillId="0" borderId="52" xfId="0" applyNumberFormat="1" applyFont="1" applyBorder="1" applyAlignment="1">
      <alignment vertical="center" wrapText="1"/>
    </xf>
    <xf numFmtId="164" fontId="5" fillId="0" borderId="72" xfId="0" applyNumberFormat="1" applyFont="1" applyBorder="1" applyAlignment="1">
      <alignment vertical="center" wrapText="1"/>
    </xf>
    <xf numFmtId="164" fontId="7" fillId="0" borderId="72" xfId="0" applyNumberFormat="1" applyFont="1" applyBorder="1" applyAlignment="1">
      <alignment horizontal="right" vertical="center" wrapText="1"/>
    </xf>
    <xf numFmtId="164" fontId="1" fillId="4" borderId="41" xfId="0" applyNumberFormat="1" applyFont="1" applyFill="1" applyBorder="1" applyAlignment="1">
      <alignment horizontal="right" vertical="center" wrapText="1"/>
    </xf>
    <xf numFmtId="164" fontId="1" fillId="4" borderId="43" xfId="0" applyNumberFormat="1" applyFont="1" applyFill="1" applyBorder="1" applyAlignment="1">
      <alignment horizontal="right" vertical="center" wrapText="1"/>
    </xf>
    <xf numFmtId="0" fontId="23" fillId="0" borderId="73" xfId="0" applyFont="1" applyBorder="1" applyAlignment="1">
      <alignment horizontal="left" vertical="center" wrapText="1"/>
    </xf>
    <xf numFmtId="0" fontId="23" fillId="0" borderId="70" xfId="0" applyFont="1" applyBorder="1" applyAlignment="1">
      <alignment horizontal="left" vertical="center" wrapText="1"/>
    </xf>
    <xf numFmtId="0" fontId="24" fillId="0" borderId="70" xfId="0" applyFont="1" applyBorder="1" applyAlignment="1">
      <alignment horizontal="left" vertical="center" wrapText="1"/>
    </xf>
    <xf numFmtId="0" fontId="24" fillId="0" borderId="78" xfId="0" applyFont="1" applyBorder="1" applyAlignment="1">
      <alignment horizontal="left" vertical="center" wrapText="1"/>
    </xf>
    <xf numFmtId="0" fontId="23" fillId="0" borderId="80" xfId="0" applyFont="1" applyBorder="1" applyAlignment="1">
      <alignment horizontal="left" vertical="center" wrapText="1"/>
    </xf>
    <xf numFmtId="0" fontId="23" fillId="0" borderId="78" xfId="0" applyFont="1" applyBorder="1" applyAlignment="1">
      <alignment horizontal="left" vertical="center" wrapText="1"/>
    </xf>
    <xf numFmtId="0" fontId="25" fillId="0" borderId="70" xfId="0" applyFont="1" applyBorder="1" applyAlignment="1">
      <alignment horizontal="left" vertical="center" wrapText="1"/>
    </xf>
    <xf numFmtId="0" fontId="25" fillId="0" borderId="78" xfId="0" applyFont="1" applyBorder="1" applyAlignment="1">
      <alignment horizontal="left" vertical="center" wrapText="1"/>
    </xf>
    <xf numFmtId="164" fontId="20" fillId="0" borderId="31" xfId="0" applyNumberFormat="1" applyFont="1" applyBorder="1" applyAlignment="1">
      <alignment horizontal="right" vertical="center" wrapText="1"/>
    </xf>
    <xf numFmtId="164" fontId="20" fillId="0" borderId="24" xfId="0" applyNumberFormat="1" applyFont="1" applyBorder="1" applyAlignment="1">
      <alignment horizontal="right" vertical="center" wrapText="1"/>
    </xf>
    <xf numFmtId="164" fontId="21" fillId="0" borderId="16" xfId="0" applyNumberFormat="1" applyFont="1" applyBorder="1" applyAlignment="1">
      <alignment horizontal="right" vertical="center" wrapText="1"/>
    </xf>
    <xf numFmtId="0" fontId="2" fillId="4" borderId="88" xfId="0" applyFont="1" applyFill="1" applyBorder="1"/>
    <xf numFmtId="0" fontId="3" fillId="4" borderId="96" xfId="0" applyFont="1" applyFill="1" applyBorder="1" applyAlignment="1">
      <alignment horizontal="center" vertical="center" wrapText="1"/>
    </xf>
    <xf numFmtId="0" fontId="3" fillId="4" borderId="88" xfId="0" applyFont="1" applyFill="1" applyBorder="1" applyAlignment="1">
      <alignment horizontal="center" vertical="center" wrapText="1"/>
    </xf>
    <xf numFmtId="0" fontId="3" fillId="4" borderId="97" xfId="0" applyFont="1" applyFill="1" applyBorder="1" applyAlignment="1">
      <alignment horizontal="center" vertical="center" wrapText="1"/>
    </xf>
    <xf numFmtId="0" fontId="3" fillId="0" borderId="102"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105" xfId="0" applyFont="1" applyBorder="1" applyAlignment="1">
      <alignment horizontal="center" vertical="center" wrapText="1"/>
    </xf>
    <xf numFmtId="164" fontId="5" fillId="0" borderId="54" xfId="0" applyNumberFormat="1" applyFont="1" applyBorder="1" applyAlignment="1">
      <alignment horizontal="right" vertical="center" wrapText="1"/>
    </xf>
    <xf numFmtId="0" fontId="25" fillId="0" borderId="73" xfId="0" applyFont="1" applyBorder="1" applyAlignment="1">
      <alignment horizontal="left" vertical="center" wrapText="1"/>
    </xf>
    <xf numFmtId="164" fontId="22" fillId="0" borderId="39" xfId="0" applyNumberFormat="1" applyFont="1" applyBorder="1" applyAlignment="1">
      <alignment vertical="center" wrapText="1"/>
    </xf>
    <xf numFmtId="164" fontId="26" fillId="0" borderId="44" xfId="0" applyNumberFormat="1" applyFont="1" applyBorder="1" applyAlignment="1">
      <alignment vertical="center" wrapText="1"/>
    </xf>
    <xf numFmtId="164" fontId="26" fillId="0" borderId="39" xfId="0" applyNumberFormat="1" applyFont="1" applyBorder="1" applyAlignment="1">
      <alignment vertical="center" wrapText="1"/>
    </xf>
    <xf numFmtId="0" fontId="14" fillId="0" borderId="27" xfId="0" applyFont="1" applyBorder="1" applyAlignment="1">
      <alignment horizontal="left" vertical="center" wrapText="1"/>
    </xf>
    <xf numFmtId="164" fontId="5" fillId="6" borderId="39" xfId="0" applyNumberFormat="1" applyFont="1" applyFill="1" applyBorder="1" applyAlignment="1">
      <alignment horizontal="right" vertical="center" wrapText="1"/>
    </xf>
    <xf numFmtId="164" fontId="1" fillId="4" borderId="42" xfId="0" applyNumberFormat="1" applyFont="1" applyFill="1" applyBorder="1" applyAlignment="1">
      <alignment horizontal="right" vertical="center" wrapText="1"/>
    </xf>
    <xf numFmtId="0" fontId="4" fillId="0" borderId="0" xfId="0" applyFont="1" applyAlignment="1">
      <alignment horizont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164" fontId="2" fillId="3" borderId="54" xfId="0" applyNumberFormat="1" applyFont="1" applyFill="1" applyBorder="1" applyAlignment="1">
      <alignment horizontal="center" vertical="center" wrapText="1"/>
    </xf>
    <xf numFmtId="164" fontId="2" fillId="3" borderId="36" xfId="0" applyNumberFormat="1" applyFont="1" applyFill="1" applyBorder="1" applyAlignment="1">
      <alignment horizontal="center" vertical="center" wrapText="1"/>
    </xf>
    <xf numFmtId="164" fontId="2" fillId="3" borderId="22" xfId="0" applyNumberFormat="1" applyFont="1" applyFill="1" applyBorder="1" applyAlignment="1">
      <alignment horizontal="center" vertical="center" wrapText="1"/>
    </xf>
    <xf numFmtId="0" fontId="1" fillId="4" borderId="65" xfId="0" applyFont="1" applyFill="1" applyBorder="1" applyAlignment="1">
      <alignment horizontal="left" vertical="center" wrapText="1"/>
    </xf>
    <xf numFmtId="0" fontId="1" fillId="4" borderId="64" xfId="0" applyFont="1" applyFill="1" applyBorder="1" applyAlignment="1">
      <alignment horizontal="left" vertical="center" wrapText="1"/>
    </xf>
    <xf numFmtId="0" fontId="1" fillId="4" borderId="67" xfId="0" applyFont="1" applyFill="1" applyBorder="1" applyAlignment="1">
      <alignment horizontal="left" vertical="center" wrapText="1"/>
    </xf>
    <xf numFmtId="0" fontId="2" fillId="0" borderId="11" xfId="0" applyFont="1" applyBorder="1" applyAlignment="1">
      <alignment horizontal="center"/>
    </xf>
    <xf numFmtId="0" fontId="2" fillId="0" borderId="18" xfId="0" applyFont="1" applyBorder="1" applyAlignment="1">
      <alignment horizontal="center"/>
    </xf>
    <xf numFmtId="164" fontId="5" fillId="0" borderId="0"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0" fontId="3" fillId="0" borderId="98" xfId="0" applyFont="1" applyBorder="1" applyAlignment="1">
      <alignment horizontal="center" vertical="center" wrapText="1"/>
    </xf>
    <xf numFmtId="0" fontId="3" fillId="0" borderId="10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164" fontId="2" fillId="3" borderId="61"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center" wrapText="1"/>
    </xf>
    <xf numFmtId="164" fontId="2" fillId="3" borderId="33" xfId="0" applyNumberFormat="1"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164" fontId="5" fillId="0" borderId="56" xfId="0" applyNumberFormat="1" applyFont="1" applyBorder="1" applyAlignment="1">
      <alignment horizontal="right" vertical="center" wrapText="1"/>
    </xf>
    <xf numFmtId="164" fontId="5" fillId="0" borderId="60" xfId="0" applyNumberFormat="1" applyFont="1" applyBorder="1" applyAlignment="1">
      <alignment horizontal="right" vertical="center" wrapText="1"/>
    </xf>
    <xf numFmtId="164" fontId="2" fillId="0" borderId="47" xfId="0" applyNumberFormat="1" applyFont="1" applyBorder="1" applyAlignment="1">
      <alignment horizontal="center" vertical="center" wrapText="1"/>
    </xf>
    <xf numFmtId="164" fontId="2" fillId="0" borderId="35" xfId="0" applyNumberFormat="1" applyFont="1" applyBorder="1" applyAlignment="1">
      <alignment horizontal="center" vertical="center" wrapText="1"/>
    </xf>
    <xf numFmtId="164" fontId="2" fillId="0" borderId="48"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1" xfId="0" applyFont="1" applyBorder="1" applyAlignment="1">
      <alignment horizontal="center" vertical="center" wrapText="1"/>
    </xf>
    <xf numFmtId="164" fontId="5" fillId="0" borderId="0" xfId="0" applyNumberFormat="1" applyFont="1" applyBorder="1" applyAlignment="1">
      <alignment horizontal="right" vertical="center" wrapText="1"/>
    </xf>
    <xf numFmtId="164" fontId="5" fillId="0" borderId="41" xfId="0" applyNumberFormat="1" applyFont="1" applyBorder="1" applyAlignment="1">
      <alignment horizontal="right" vertical="center" wrapText="1"/>
    </xf>
    <xf numFmtId="164" fontId="5" fillId="0" borderId="4" xfId="0" applyNumberFormat="1" applyFont="1" applyBorder="1" applyAlignment="1">
      <alignment horizontal="right" vertical="center" wrapText="1"/>
    </xf>
    <xf numFmtId="164" fontId="5" fillId="0" borderId="42" xfId="0" applyNumberFormat="1" applyFont="1" applyBorder="1" applyAlignment="1">
      <alignment horizontal="righ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71"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83" xfId="0" applyFont="1" applyFill="1" applyBorder="1" applyAlignment="1">
      <alignment horizontal="center" vertical="center" wrapText="1"/>
    </xf>
    <xf numFmtId="164" fontId="6" fillId="5" borderId="23" xfId="0" applyNumberFormat="1" applyFont="1" applyFill="1" applyBorder="1" applyAlignment="1">
      <alignment horizontal="right" vertical="center" wrapText="1"/>
    </xf>
    <xf numFmtId="164" fontId="6" fillId="5" borderId="55" xfId="0" applyNumberFormat="1" applyFont="1" applyFill="1" applyBorder="1" applyAlignment="1">
      <alignment horizontal="right" vertical="center" wrapText="1"/>
    </xf>
    <xf numFmtId="164" fontId="5" fillId="0" borderId="54" xfId="0" applyNumberFormat="1" applyFont="1" applyBorder="1" applyAlignment="1">
      <alignment horizontal="right" vertical="center" wrapText="1"/>
    </xf>
    <xf numFmtId="164" fontId="5" fillId="0" borderId="36" xfId="0" applyNumberFormat="1" applyFont="1" applyBorder="1" applyAlignment="1">
      <alignment horizontal="right" vertical="center" wrapText="1"/>
    </xf>
    <xf numFmtId="164" fontId="5" fillId="0" borderId="44" xfId="0" applyNumberFormat="1" applyFont="1" applyBorder="1" applyAlignment="1">
      <alignment horizontal="right" vertical="center" wrapText="1"/>
    </xf>
    <xf numFmtId="0" fontId="2" fillId="0" borderId="4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3" xfId="0" applyFont="1" applyBorder="1" applyAlignment="1">
      <alignment horizontal="center" vertical="center" wrapText="1"/>
    </xf>
    <xf numFmtId="0" fontId="1" fillId="4" borderId="87" xfId="0" applyFont="1" applyFill="1" applyBorder="1" applyAlignment="1">
      <alignment horizontal="left" vertical="center" wrapText="1"/>
    </xf>
    <xf numFmtId="0" fontId="1" fillId="4" borderId="88" xfId="0" applyFont="1" applyFill="1" applyBorder="1" applyAlignment="1">
      <alignment horizontal="left" vertical="center" wrapText="1"/>
    </xf>
    <xf numFmtId="0" fontId="5" fillId="0" borderId="66" xfId="0" applyFont="1" applyBorder="1" applyAlignment="1">
      <alignment horizontal="left" vertical="center" wrapText="1"/>
    </xf>
    <xf numFmtId="0" fontId="5" fillId="0" borderId="30" xfId="0" applyFont="1" applyBorder="1" applyAlignment="1">
      <alignment horizontal="left"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4" fillId="0" borderId="45" xfId="0" applyFont="1" applyBorder="1" applyAlignment="1">
      <alignment horizontal="center"/>
    </xf>
    <xf numFmtId="0" fontId="4" fillId="0" borderId="23" xfId="0" applyFont="1" applyBorder="1" applyAlignment="1">
      <alignment horizontal="center"/>
    </xf>
    <xf numFmtId="0" fontId="4" fillId="0" borderId="63" xfId="0" applyFont="1" applyBorder="1" applyAlignment="1">
      <alignment horizontal="center"/>
    </xf>
    <xf numFmtId="0" fontId="17" fillId="0" borderId="7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1" xfId="0" applyFont="1" applyBorder="1" applyAlignment="1">
      <alignment horizontal="center" vertical="center" wrapText="1"/>
    </xf>
    <xf numFmtId="0" fontId="5" fillId="0" borderId="57" xfId="0" applyFont="1" applyBorder="1" applyAlignment="1">
      <alignment horizontal="left" vertical="center" wrapText="1"/>
    </xf>
    <xf numFmtId="0" fontId="5" fillId="0" borderId="36" xfId="0" applyFont="1" applyBorder="1" applyAlignment="1">
      <alignment horizontal="left" vertical="center" wrapText="1"/>
    </xf>
    <xf numFmtId="0" fontId="5" fillId="0" borderId="22" xfId="0" applyFont="1" applyBorder="1" applyAlignment="1">
      <alignment horizontal="left" vertical="center" wrapText="1"/>
    </xf>
    <xf numFmtId="0" fontId="11" fillId="4" borderId="68" xfId="0" applyFont="1" applyFill="1" applyBorder="1" applyAlignment="1">
      <alignment horizontal="left" vertical="center" wrapText="1"/>
    </xf>
    <xf numFmtId="0" fontId="11" fillId="4" borderId="91" xfId="0" applyFont="1" applyFill="1" applyBorder="1" applyAlignment="1">
      <alignment horizontal="left" vertical="center" wrapText="1"/>
    </xf>
    <xf numFmtId="0" fontId="11" fillId="4" borderId="92" xfId="0" applyFont="1" applyFill="1" applyBorder="1" applyAlignment="1">
      <alignment horizontal="left" vertical="center" wrapText="1"/>
    </xf>
    <xf numFmtId="164" fontId="22" fillId="0" borderId="54" xfId="0" applyNumberFormat="1" applyFont="1" applyBorder="1" applyAlignment="1">
      <alignment horizontal="center" vertical="center" wrapText="1"/>
    </xf>
    <xf numFmtId="164" fontId="22" fillId="0" borderId="36" xfId="0" applyNumberFormat="1" applyFont="1" applyBorder="1" applyAlignment="1">
      <alignment horizontal="center" vertical="center" wrapText="1"/>
    </xf>
    <xf numFmtId="0" fontId="3" fillId="0" borderId="7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164" fontId="18" fillId="5" borderId="84" xfId="0" applyNumberFormat="1" applyFont="1" applyFill="1" applyBorder="1" applyAlignment="1">
      <alignment horizontal="center"/>
    </xf>
    <xf numFmtId="164" fontId="18" fillId="5" borderId="55" xfId="0" applyNumberFormat="1" applyFont="1" applyFill="1" applyBorder="1" applyAlignment="1">
      <alignment horizontal="center"/>
    </xf>
    <xf numFmtId="164" fontId="3" fillId="0" borderId="56" xfId="0" applyNumberFormat="1" applyFont="1" applyBorder="1" applyAlignment="1">
      <alignment horizontal="center" vertical="center" wrapText="1"/>
    </xf>
    <xf numFmtId="164" fontId="3" fillId="0" borderId="60" xfId="0" applyNumberFormat="1" applyFont="1" applyBorder="1" applyAlignment="1">
      <alignment horizontal="center" vertical="center" wrapText="1"/>
    </xf>
    <xf numFmtId="164" fontId="3" fillId="0" borderId="106" xfId="0" applyNumberFormat="1" applyFont="1" applyBorder="1" applyAlignment="1">
      <alignment horizontal="center" vertical="center" wrapText="1"/>
    </xf>
    <xf numFmtId="164" fontId="3" fillId="0" borderId="98" xfId="0" applyNumberFormat="1" applyFont="1" applyBorder="1" applyAlignment="1">
      <alignment horizontal="center" vertical="center" wrapText="1"/>
    </xf>
    <xf numFmtId="164" fontId="3" fillId="0" borderId="105" xfId="0" applyNumberFormat="1" applyFont="1" applyBorder="1" applyAlignment="1">
      <alignment horizontal="center" vertical="center" wrapText="1"/>
    </xf>
    <xf numFmtId="0" fontId="12" fillId="0" borderId="32" xfId="0" applyFont="1" applyBorder="1" applyAlignment="1">
      <alignment horizontal="left" vertical="center" wrapText="1"/>
    </xf>
    <xf numFmtId="0" fontId="12" fillId="0" borderId="58" xfId="0" applyFont="1" applyBorder="1" applyAlignment="1">
      <alignment horizontal="left" vertical="center" wrapText="1"/>
    </xf>
    <xf numFmtId="0" fontId="1" fillId="4" borderId="28" xfId="0" applyFont="1" applyFill="1" applyBorder="1" applyAlignment="1">
      <alignment horizontal="center" vertical="center" wrapText="1"/>
    </xf>
    <xf numFmtId="0" fontId="12" fillId="0" borderId="26" xfId="0" applyFont="1" applyBorder="1" applyAlignment="1">
      <alignment horizontal="left" vertical="center" wrapText="1"/>
    </xf>
    <xf numFmtId="0" fontId="12" fillId="0" borderId="36"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9" xfId="0" applyFont="1" applyBorder="1" applyAlignment="1">
      <alignment horizontal="left" vertical="center" wrapText="1"/>
    </xf>
    <xf numFmtId="0" fontId="5" fillId="0" borderId="82" xfId="0" applyFont="1" applyBorder="1" applyAlignment="1">
      <alignment horizontal="left" vertical="center" wrapText="1"/>
    </xf>
    <xf numFmtId="0" fontId="5" fillId="0" borderId="11" xfId="0" applyFont="1" applyBorder="1" applyAlignment="1">
      <alignment horizontal="left" vertical="center" wrapText="1"/>
    </xf>
    <xf numFmtId="0" fontId="5" fillId="0" borderId="49" xfId="0" applyFont="1" applyBorder="1" applyAlignment="1">
      <alignment horizontal="left" vertical="center" wrapText="1"/>
    </xf>
    <xf numFmtId="164" fontId="3" fillId="0" borderId="53"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0" xfId="0" applyFont="1" applyBorder="1" applyAlignment="1">
      <alignment horizontal="left" vertical="center" wrapText="1"/>
    </xf>
    <xf numFmtId="164" fontId="12" fillId="0" borderId="82" xfId="0" applyNumberFormat="1" applyFont="1" applyBorder="1" applyAlignment="1">
      <alignment horizontal="left" vertical="center" wrapText="1"/>
    </xf>
    <xf numFmtId="164" fontId="12" fillId="0" borderId="0" xfId="0" applyNumberFormat="1" applyFont="1" applyBorder="1" applyAlignment="1">
      <alignment horizontal="left" vertical="center" wrapText="1"/>
    </xf>
    <xf numFmtId="164" fontId="12" fillId="0" borderId="11" xfId="0" applyNumberFormat="1" applyFont="1" applyBorder="1" applyAlignment="1">
      <alignment horizontal="left" vertical="center" wrapText="1"/>
    </xf>
    <xf numFmtId="164" fontId="12" fillId="0" borderId="49" xfId="0" applyNumberFormat="1" applyFont="1" applyBorder="1" applyAlignment="1">
      <alignment horizontal="left" vertical="center" wrapText="1"/>
    </xf>
    <xf numFmtId="164" fontId="14" fillId="0" borderId="57" xfId="0" applyNumberFormat="1" applyFont="1" applyBorder="1" applyAlignment="1">
      <alignment horizontal="left" vertical="center" wrapText="1"/>
    </xf>
    <xf numFmtId="164" fontId="14" fillId="0" borderId="36" xfId="0" applyNumberFormat="1" applyFont="1" applyBorder="1" applyAlignment="1">
      <alignment horizontal="left" vertical="center" wrapText="1"/>
    </xf>
    <xf numFmtId="164" fontId="14" fillId="0" borderId="22" xfId="0" applyNumberFormat="1" applyFont="1" applyBorder="1" applyAlignment="1">
      <alignment horizontal="left" vertical="center" wrapText="1"/>
    </xf>
    <xf numFmtId="0" fontId="1" fillId="4" borderId="77" xfId="0" applyFont="1" applyFill="1" applyBorder="1" applyAlignment="1">
      <alignment horizontal="center" vertical="center" wrapText="1"/>
    </xf>
    <xf numFmtId="0" fontId="1" fillId="4" borderId="79" xfId="0" applyFont="1" applyFill="1" applyBorder="1" applyAlignment="1">
      <alignment horizontal="center" vertical="center" wrapText="1"/>
    </xf>
    <xf numFmtId="0" fontId="3" fillId="0" borderId="56" xfId="0" applyFont="1" applyBorder="1" applyAlignment="1">
      <alignment horizontal="center" vertical="center" wrapText="1"/>
    </xf>
    <xf numFmtId="0" fontId="2" fillId="0" borderId="74" xfId="0" applyFont="1" applyBorder="1" applyAlignment="1">
      <alignment horizontal="center" vertical="center" wrapText="1"/>
    </xf>
    <xf numFmtId="0" fontId="11" fillId="4" borderId="87" xfId="0" applyFont="1" applyFill="1" applyBorder="1" applyAlignment="1">
      <alignment horizontal="left" vertical="center" wrapText="1"/>
    </xf>
    <xf numFmtId="0" fontId="11" fillId="4" borderId="88" xfId="0" applyFont="1" applyFill="1" applyBorder="1" applyAlignment="1">
      <alignment horizontal="left" vertical="center" wrapText="1"/>
    </xf>
    <xf numFmtId="0" fontId="11" fillId="4" borderId="89" xfId="0" applyFont="1" applyFill="1" applyBorder="1" applyAlignment="1">
      <alignment horizontal="left" vertical="center" wrapText="1"/>
    </xf>
    <xf numFmtId="0" fontId="2" fillId="0" borderId="75" xfId="0" applyFont="1" applyBorder="1" applyAlignment="1">
      <alignment horizontal="center" vertical="center" wrapText="1"/>
    </xf>
    <xf numFmtId="0" fontId="24" fillId="0" borderId="57" xfId="0" applyFont="1" applyBorder="1" applyAlignment="1">
      <alignment horizontal="left" vertical="center" wrapText="1"/>
    </xf>
    <xf numFmtId="0" fontId="24" fillId="0" borderId="36" xfId="0" applyFont="1" applyBorder="1" applyAlignment="1">
      <alignment horizontal="left" vertical="center" wrapText="1"/>
    </xf>
    <xf numFmtId="0" fontId="24" fillId="0" borderId="22" xfId="0" applyFont="1" applyBorder="1" applyAlignment="1">
      <alignment horizontal="left" vertical="center" wrapText="1"/>
    </xf>
    <xf numFmtId="0" fontId="5" fillId="0" borderId="26" xfId="0" applyFont="1" applyBorder="1" applyAlignment="1">
      <alignment horizontal="left" vertical="center" wrapText="1"/>
    </xf>
    <xf numFmtId="0" fontId="13" fillId="0" borderId="26" xfId="0" applyFont="1" applyBorder="1" applyAlignment="1">
      <alignment horizontal="left" vertical="center" wrapText="1"/>
    </xf>
    <xf numFmtId="0" fontId="13" fillId="0" borderId="36" xfId="0" applyFont="1" applyBorder="1" applyAlignment="1">
      <alignment horizontal="left" vertical="center" wrapText="1"/>
    </xf>
    <xf numFmtId="0" fontId="13" fillId="0" borderId="22"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33"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49" xfId="0" applyFont="1" applyBorder="1" applyAlignment="1">
      <alignment horizontal="left" vertical="center" wrapText="1"/>
    </xf>
    <xf numFmtId="0" fontId="14" fillId="0" borderId="26" xfId="0" applyFont="1" applyBorder="1" applyAlignment="1">
      <alignment horizontal="left" vertical="center" wrapText="1"/>
    </xf>
    <xf numFmtId="0" fontId="14" fillId="0" borderId="36" xfId="0" applyFont="1" applyBorder="1" applyAlignment="1">
      <alignment horizontal="left" vertical="center" wrapText="1"/>
    </xf>
    <xf numFmtId="0" fontId="14" fillId="0" borderId="22" xfId="0" applyFont="1" applyBorder="1" applyAlignment="1">
      <alignment horizontal="left" vertical="center" wrapText="1"/>
    </xf>
    <xf numFmtId="0" fontId="12" fillId="0" borderId="8" xfId="0" applyFont="1" applyBorder="1" applyAlignment="1">
      <alignment horizontal="left" vertical="center" wrapText="1"/>
    </xf>
    <xf numFmtId="0" fontId="2" fillId="0" borderId="4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8" xfId="0" applyFont="1" applyBorder="1" applyAlignment="1">
      <alignment horizontal="center" vertical="center" wrapText="1"/>
    </xf>
    <xf numFmtId="0" fontId="11" fillId="4" borderId="65" xfId="0" applyFont="1" applyFill="1" applyBorder="1" applyAlignment="1">
      <alignment horizontal="left" vertical="center" wrapText="1"/>
    </xf>
    <xf numFmtId="0" fontId="11" fillId="4" borderId="64" xfId="0" applyFont="1" applyFill="1" applyBorder="1" applyAlignment="1">
      <alignment horizontal="left" vertical="center" wrapText="1"/>
    </xf>
    <xf numFmtId="0" fontId="11" fillId="4" borderId="90" xfId="0" applyFont="1" applyFill="1" applyBorder="1" applyAlignment="1">
      <alignment horizontal="left" vertical="center" wrapText="1"/>
    </xf>
    <xf numFmtId="0" fontId="3" fillId="0" borderId="85" xfId="0" applyFont="1" applyBorder="1" applyAlignment="1">
      <alignment horizontal="center" vertical="center" wrapText="1"/>
    </xf>
    <xf numFmtId="0" fontId="3" fillId="0" borderId="41"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165" fontId="2" fillId="0" borderId="75" xfId="0" applyNumberFormat="1" applyFont="1" applyBorder="1" applyAlignment="1">
      <alignment horizontal="center" vertical="center" wrapText="1"/>
    </xf>
    <xf numFmtId="165" fontId="2" fillId="0" borderId="36" xfId="0" applyNumberFormat="1" applyFont="1" applyBorder="1" applyAlignment="1">
      <alignment horizontal="center" vertical="center" wrapText="1"/>
    </xf>
    <xf numFmtId="165" fontId="2" fillId="0" borderId="37" xfId="0" applyNumberFormat="1" applyFont="1" applyBorder="1" applyAlignment="1">
      <alignment horizontal="center" vertical="center" wrapText="1"/>
    </xf>
    <xf numFmtId="0" fontId="20" fillId="0" borderId="94" xfId="0" applyFont="1" applyBorder="1" applyAlignment="1">
      <alignment horizontal="left" vertical="center" wrapText="1"/>
    </xf>
    <xf numFmtId="0" fontId="20" fillId="0" borderId="3" xfId="0" applyFont="1" applyBorder="1" applyAlignment="1">
      <alignment horizontal="left" vertical="center" wrapText="1"/>
    </xf>
    <xf numFmtId="0" fontId="20" fillId="0" borderId="71" xfId="0" applyFont="1" applyBorder="1" applyAlignment="1">
      <alignment horizontal="left" vertical="center" wrapText="1"/>
    </xf>
    <xf numFmtId="0" fontId="19" fillId="0" borderId="95" xfId="0" applyFont="1" applyBorder="1" applyAlignment="1">
      <alignment horizontal="left" vertical="center" wrapText="1"/>
    </xf>
    <xf numFmtId="0" fontId="19" fillId="0" borderId="23" xfId="0" applyFont="1" applyBorder="1" applyAlignment="1">
      <alignment horizontal="left" vertical="center" wrapText="1"/>
    </xf>
    <xf numFmtId="0" fontId="19" fillId="0" borderId="83" xfId="0" applyFont="1" applyBorder="1" applyAlignment="1">
      <alignment horizontal="left" vertical="center" wrapText="1"/>
    </xf>
    <xf numFmtId="0" fontId="1" fillId="2" borderId="93"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69" xfId="0" applyFont="1" applyFill="1" applyBorder="1" applyAlignment="1">
      <alignment horizontal="center" vertical="center" wrapText="1"/>
    </xf>
    <xf numFmtId="164" fontId="22" fillId="0" borderId="44"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275952</xdr:colOff>
      <xdr:row>5</xdr:row>
      <xdr:rowOff>236220</xdr:rowOff>
    </xdr:from>
    <xdr:to>
      <xdr:col>4</xdr:col>
      <xdr:colOff>588917</xdr:colOff>
      <xdr:row>5</xdr:row>
      <xdr:rowOff>671647</xdr:rowOff>
    </xdr:to>
    <xdr:sp macro="" textlink="">
      <xdr:nvSpPr>
        <xdr:cNvPr id="2" name="Flèche : virage 1">
          <a:extLst>
            <a:ext uri="{FF2B5EF4-FFF2-40B4-BE49-F238E27FC236}">
              <a16:creationId xmlns:a16="http://schemas.microsoft.com/office/drawing/2014/main" id="{F2C613AD-26C5-4112-A80D-FFE408B2B40B}"/>
            </a:ext>
          </a:extLst>
        </xdr:cNvPr>
        <xdr:cNvSpPr/>
      </xdr:nvSpPr>
      <xdr:spPr>
        <a:xfrm>
          <a:off x="2752452" y="236220"/>
          <a:ext cx="975905" cy="435427"/>
        </a:xfrm>
        <a:prstGeom prst="bentArrow">
          <a:avLst>
            <a:gd name="adj1" fmla="val 25000"/>
            <a:gd name="adj2" fmla="val 25000"/>
            <a:gd name="adj3" fmla="val 25000"/>
            <a:gd name="adj4" fmla="val 43750"/>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solidFill>
              <a:schemeClr val="tx1"/>
            </a:solidFill>
          </a:endParaRPr>
        </a:p>
      </xdr:txBody>
    </xdr:sp>
    <xdr:clientData/>
  </xdr:twoCellAnchor>
  <xdr:twoCellAnchor editAs="oneCell">
    <xdr:from>
      <xdr:col>0</xdr:col>
      <xdr:colOff>30480</xdr:colOff>
      <xdr:row>0</xdr:row>
      <xdr:rowOff>0</xdr:rowOff>
    </xdr:from>
    <xdr:to>
      <xdr:col>1</xdr:col>
      <xdr:colOff>480060</xdr:colOff>
      <xdr:row>3</xdr:row>
      <xdr:rowOff>170730</xdr:rowOff>
    </xdr:to>
    <xdr:pic>
      <xdr:nvPicPr>
        <xdr:cNvPr id="4" name="Image 3">
          <a:extLst>
            <a:ext uri="{FF2B5EF4-FFF2-40B4-BE49-F238E27FC236}">
              <a16:creationId xmlns:a16="http://schemas.microsoft.com/office/drawing/2014/main" id="{5C334658-0F44-4CA2-8AC7-DC9360BCA7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0"/>
          <a:ext cx="1295400" cy="696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3</xdr:row>
      <xdr:rowOff>170730</xdr:rowOff>
    </xdr:to>
    <xdr:pic>
      <xdr:nvPicPr>
        <xdr:cNvPr id="2" name="Image 1">
          <a:extLst>
            <a:ext uri="{FF2B5EF4-FFF2-40B4-BE49-F238E27FC236}">
              <a16:creationId xmlns:a16="http://schemas.microsoft.com/office/drawing/2014/main" id="{AA9C0E1D-89DC-4C73-8EC3-C9F509BD8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510540</xdr:colOff>
      <xdr:row>3</xdr:row>
      <xdr:rowOff>170730</xdr:rowOff>
    </xdr:to>
    <xdr:pic>
      <xdr:nvPicPr>
        <xdr:cNvPr id="2" name="Image 1">
          <a:extLst>
            <a:ext uri="{FF2B5EF4-FFF2-40B4-BE49-F238E27FC236}">
              <a16:creationId xmlns:a16="http://schemas.microsoft.com/office/drawing/2014/main" id="{DBE107A3-A1D2-4101-B434-8570F286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0" cy="696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34"/>
  <sheetViews>
    <sheetView tabSelected="1" zoomScaleNormal="100" workbookViewId="0">
      <selection activeCell="C2" sqref="C2"/>
    </sheetView>
  </sheetViews>
  <sheetFormatPr baseColWidth="10" defaultColWidth="10.6640625" defaultRowHeight="13.8" x14ac:dyDescent="0.25"/>
  <cols>
    <col min="1" max="1" width="12.33203125" style="1" customWidth="1"/>
    <col min="2" max="2" width="13.33203125" style="1" customWidth="1"/>
    <col min="3" max="3" width="11.33203125" style="1" bestFit="1" customWidth="1"/>
    <col min="4" max="5" width="9.6640625" style="1" customWidth="1"/>
    <col min="6" max="6" width="11.44140625" style="1" bestFit="1" customWidth="1"/>
    <col min="7" max="7" width="12.6640625" style="1" customWidth="1"/>
    <col min="8" max="8" width="10.88671875" style="1" customWidth="1"/>
    <col min="9" max="9" width="17.44140625" style="1" customWidth="1"/>
    <col min="10" max="10" width="11.44140625" style="1" bestFit="1" customWidth="1"/>
    <col min="11" max="11" width="9.5546875" style="1" bestFit="1" customWidth="1"/>
    <col min="12" max="12" width="31.5546875" style="1" bestFit="1" customWidth="1"/>
    <col min="13" max="16384" width="10.6640625" style="1"/>
  </cols>
  <sheetData>
    <row r="1" spans="1:10" x14ac:dyDescent="0.25">
      <c r="A1" s="96"/>
      <c r="B1" s="96"/>
      <c r="C1" s="42"/>
      <c r="D1" s="42"/>
    </row>
    <row r="2" spans="1:10" x14ac:dyDescent="0.25">
      <c r="A2" s="96"/>
      <c r="B2" s="96"/>
      <c r="C2" s="42"/>
      <c r="D2" s="42"/>
    </row>
    <row r="3" spans="1:10" x14ac:dyDescent="0.25">
      <c r="A3" s="96"/>
      <c r="B3" s="96"/>
      <c r="C3" s="42"/>
      <c r="D3" s="42"/>
    </row>
    <row r="4" spans="1:10" x14ac:dyDescent="0.25">
      <c r="A4" s="96"/>
      <c r="B4" s="96"/>
      <c r="D4" s="42"/>
    </row>
    <row r="5" spans="1:10" ht="14.4" thickBot="1" x14ac:dyDescent="0.3">
      <c r="A5" s="10"/>
      <c r="B5" s="10"/>
      <c r="C5" s="10"/>
      <c r="D5" s="10"/>
      <c r="E5" s="10"/>
      <c r="F5" s="10"/>
      <c r="G5" s="10"/>
      <c r="H5" s="10"/>
      <c r="I5" s="10"/>
    </row>
    <row r="6" spans="1:10" ht="63" thickTop="1" x14ac:dyDescent="0.25">
      <c r="A6" s="147" t="s">
        <v>0</v>
      </c>
      <c r="B6" s="148"/>
      <c r="C6" s="148"/>
      <c r="D6" s="148"/>
      <c r="E6" s="80"/>
      <c r="F6" s="81" t="s">
        <v>100</v>
      </c>
      <c r="G6" s="82" t="s">
        <v>99</v>
      </c>
      <c r="H6" s="83" t="s">
        <v>98</v>
      </c>
      <c r="I6" s="82" t="s">
        <v>86</v>
      </c>
      <c r="J6" s="14"/>
    </row>
    <row r="7" spans="1:10" ht="51" customHeight="1" x14ac:dyDescent="0.25">
      <c r="A7" s="84"/>
      <c r="B7" s="85" t="s">
        <v>89</v>
      </c>
      <c r="C7" s="85" t="s">
        <v>87</v>
      </c>
      <c r="D7" s="85" t="s">
        <v>88</v>
      </c>
      <c r="E7" s="86" t="s">
        <v>1</v>
      </c>
      <c r="F7" s="157" t="s">
        <v>90</v>
      </c>
      <c r="G7" s="158"/>
      <c r="H7" s="158"/>
      <c r="I7" s="159"/>
    </row>
    <row r="8" spans="1:10" ht="41.4" x14ac:dyDescent="0.25">
      <c r="A8" s="27" t="s">
        <v>63</v>
      </c>
      <c r="B8" s="28"/>
      <c r="C8" s="29"/>
      <c r="D8" s="29"/>
      <c r="E8" s="43">
        <f t="shared" ref="E8:E14" si="0">B8*C8*D8</f>
        <v>0</v>
      </c>
      <c r="F8" s="11" t="s">
        <v>149</v>
      </c>
      <c r="G8" s="12" t="s">
        <v>152</v>
      </c>
      <c r="H8" s="12" t="s">
        <v>150</v>
      </c>
      <c r="I8" s="13" t="s">
        <v>151</v>
      </c>
    </row>
    <row r="9" spans="1:10" ht="28.2" customHeight="1" x14ac:dyDescent="0.25">
      <c r="A9" s="15" t="s">
        <v>64</v>
      </c>
      <c r="B9" s="17"/>
      <c r="C9" s="18"/>
      <c r="D9" s="18"/>
      <c r="E9" s="22">
        <f t="shared" si="0"/>
        <v>0</v>
      </c>
      <c r="F9" s="154" t="s">
        <v>138</v>
      </c>
      <c r="G9" s="155"/>
      <c r="H9" s="155"/>
      <c r="I9" s="156"/>
    </row>
    <row r="10" spans="1:10" ht="28.2" customHeight="1" x14ac:dyDescent="0.25">
      <c r="A10" s="15" t="s">
        <v>65</v>
      </c>
      <c r="B10" s="17"/>
      <c r="C10" s="18"/>
      <c r="D10" s="18"/>
      <c r="E10" s="22">
        <f t="shared" si="0"/>
        <v>0</v>
      </c>
      <c r="F10" s="154" t="s">
        <v>116</v>
      </c>
      <c r="G10" s="155"/>
      <c r="H10" s="155"/>
      <c r="I10" s="156"/>
    </row>
    <row r="11" spans="1:10" ht="28.2" customHeight="1" x14ac:dyDescent="0.25">
      <c r="A11" s="15" t="s">
        <v>61</v>
      </c>
      <c r="B11" s="17"/>
      <c r="C11" s="18"/>
      <c r="D11" s="18"/>
      <c r="E11" s="22">
        <f t="shared" si="0"/>
        <v>0</v>
      </c>
      <c r="F11" s="154" t="s">
        <v>116</v>
      </c>
      <c r="G11" s="155"/>
      <c r="H11" s="155"/>
      <c r="I11" s="156"/>
    </row>
    <row r="12" spans="1:10" ht="14.4" customHeight="1" x14ac:dyDescent="0.25">
      <c r="A12" s="15" t="s">
        <v>2</v>
      </c>
      <c r="B12" s="17"/>
      <c r="C12" s="18"/>
      <c r="D12" s="18"/>
      <c r="E12" s="22">
        <f t="shared" si="0"/>
        <v>0</v>
      </c>
      <c r="F12" s="154" t="s">
        <v>139</v>
      </c>
      <c r="G12" s="155"/>
      <c r="H12" s="155"/>
      <c r="I12" s="156"/>
    </row>
    <row r="13" spans="1:10" ht="60" customHeight="1" x14ac:dyDescent="0.25">
      <c r="A13" s="15" t="s">
        <v>3</v>
      </c>
      <c r="B13" s="17"/>
      <c r="C13" s="18"/>
      <c r="D13" s="18"/>
      <c r="E13" s="22">
        <f t="shared" si="0"/>
        <v>0</v>
      </c>
      <c r="F13" s="154" t="s">
        <v>66</v>
      </c>
      <c r="G13" s="155"/>
      <c r="H13" s="155"/>
      <c r="I13" s="156"/>
    </row>
    <row r="14" spans="1:10" ht="28.2" customHeight="1" x14ac:dyDescent="0.25">
      <c r="A14" s="19" t="s">
        <v>4</v>
      </c>
      <c r="B14" s="20"/>
      <c r="C14" s="18"/>
      <c r="D14" s="18"/>
      <c r="E14" s="22">
        <f t="shared" si="0"/>
        <v>0</v>
      </c>
      <c r="F14" s="154" t="s">
        <v>117</v>
      </c>
      <c r="G14" s="155"/>
      <c r="H14" s="155"/>
      <c r="I14" s="156"/>
    </row>
    <row r="15" spans="1:10" ht="18" thickBot="1" x14ac:dyDescent="0.3">
      <c r="A15" s="151" t="s">
        <v>51</v>
      </c>
      <c r="B15" s="152"/>
      <c r="C15" s="152"/>
      <c r="D15" s="153"/>
      <c r="E15" s="30">
        <f>SUM(E8:E14)</f>
        <v>0</v>
      </c>
      <c r="F15" s="105"/>
      <c r="G15" s="105"/>
      <c r="H15" s="105"/>
      <c r="I15" s="106"/>
    </row>
    <row r="16" spans="1:10" ht="19.5" customHeight="1" x14ac:dyDescent="0.25">
      <c r="A16" s="102" t="s">
        <v>49</v>
      </c>
      <c r="B16" s="103"/>
      <c r="C16" s="103"/>
      <c r="D16" s="103"/>
      <c r="E16" s="103"/>
      <c r="F16" s="103"/>
      <c r="G16" s="103"/>
      <c r="H16" s="103"/>
      <c r="I16" s="104"/>
      <c r="J16" s="14"/>
    </row>
    <row r="17" spans="1:9" ht="54" customHeight="1" x14ac:dyDescent="0.25">
      <c r="A17" s="84"/>
      <c r="B17" s="85" t="s">
        <v>89</v>
      </c>
      <c r="C17" s="85" t="s">
        <v>87</v>
      </c>
      <c r="D17" s="85" t="s">
        <v>88</v>
      </c>
      <c r="E17" s="87" t="s">
        <v>1</v>
      </c>
      <c r="F17" s="109" t="s">
        <v>91</v>
      </c>
      <c r="G17" s="109"/>
      <c r="H17" s="109"/>
      <c r="I17" s="110"/>
    </row>
    <row r="18" spans="1:9" ht="14.4" customHeight="1" x14ac:dyDescent="0.25">
      <c r="A18" s="149" t="s">
        <v>5</v>
      </c>
      <c r="B18" s="149"/>
      <c r="C18" s="149"/>
      <c r="D18" s="150"/>
      <c r="E18" s="44">
        <f>SUM(E19:E21)</f>
        <v>0</v>
      </c>
      <c r="F18" s="107" t="s">
        <v>62</v>
      </c>
      <c r="G18" s="107"/>
      <c r="H18" s="107"/>
      <c r="I18" s="108"/>
    </row>
    <row r="19" spans="1:9" ht="14.4" customHeight="1" x14ac:dyDescent="0.25">
      <c r="A19" s="37" t="s">
        <v>26</v>
      </c>
      <c r="B19" s="38">
        <v>1.25</v>
      </c>
      <c r="C19" s="39"/>
      <c r="D19" s="39"/>
      <c r="E19" s="267">
        <f>B19*C19*D19</f>
        <v>0</v>
      </c>
      <c r="F19" s="111" t="s">
        <v>118</v>
      </c>
      <c r="G19" s="111"/>
      <c r="H19" s="111"/>
      <c r="I19" s="112"/>
    </row>
    <row r="20" spans="1:9" ht="72.599999999999994" customHeight="1" x14ac:dyDescent="0.25">
      <c r="A20" s="40" t="s">
        <v>27</v>
      </c>
      <c r="B20" s="38">
        <v>5</v>
      </c>
      <c r="C20" s="39"/>
      <c r="D20" s="39"/>
      <c r="E20" s="267">
        <f>B20*C20*D20</f>
        <v>0</v>
      </c>
      <c r="F20" s="97" t="s">
        <v>95</v>
      </c>
      <c r="G20" s="97"/>
      <c r="H20" s="97"/>
      <c r="I20" s="98"/>
    </row>
    <row r="21" spans="1:9" ht="40.799999999999997" customHeight="1" x14ac:dyDescent="0.25">
      <c r="A21" s="40" t="s">
        <v>92</v>
      </c>
      <c r="B21" s="41"/>
      <c r="C21" s="39"/>
      <c r="D21" s="39"/>
      <c r="E21" s="267">
        <f>B21*C21*D21</f>
        <v>0</v>
      </c>
      <c r="F21" s="113" t="s">
        <v>96</v>
      </c>
      <c r="G21" s="113"/>
      <c r="H21" s="113"/>
      <c r="I21" s="114"/>
    </row>
    <row r="22" spans="1:9" ht="27" customHeight="1" x14ac:dyDescent="0.25">
      <c r="A22" s="31" t="s">
        <v>93</v>
      </c>
      <c r="B22" s="99"/>
      <c r="C22" s="100"/>
      <c r="D22" s="101"/>
      <c r="E22" s="25">
        <f>B22*C22*D22</f>
        <v>0</v>
      </c>
      <c r="F22" s="111" t="s">
        <v>119</v>
      </c>
      <c r="G22" s="111"/>
      <c r="H22" s="111"/>
      <c r="I22" s="112"/>
    </row>
    <row r="23" spans="1:9" ht="27.6" x14ac:dyDescent="0.25">
      <c r="A23" s="31" t="s">
        <v>94</v>
      </c>
      <c r="B23" s="99"/>
      <c r="C23" s="100"/>
      <c r="D23" s="101"/>
      <c r="E23" s="25">
        <v>0</v>
      </c>
      <c r="F23" s="97" t="s">
        <v>120</v>
      </c>
      <c r="G23" s="97"/>
      <c r="H23" s="97"/>
      <c r="I23" s="98"/>
    </row>
    <row r="24" spans="1:9" ht="28.2" customHeight="1" x14ac:dyDescent="0.25">
      <c r="A24" s="31" t="s">
        <v>6</v>
      </c>
      <c r="B24" s="99"/>
      <c r="C24" s="100"/>
      <c r="D24" s="101"/>
      <c r="E24" s="25">
        <v>0</v>
      </c>
      <c r="F24" s="97" t="s">
        <v>121</v>
      </c>
      <c r="G24" s="97"/>
      <c r="H24" s="97"/>
      <c r="I24" s="98"/>
    </row>
    <row r="25" spans="1:9" ht="26.4" customHeight="1" x14ac:dyDescent="0.25">
      <c r="A25" s="34" t="s">
        <v>18</v>
      </c>
      <c r="B25" s="115"/>
      <c r="C25" s="116"/>
      <c r="D25" s="117"/>
      <c r="E25" s="35">
        <v>0</v>
      </c>
      <c r="F25" s="97" t="s">
        <v>122</v>
      </c>
      <c r="G25" s="97"/>
      <c r="H25" s="97"/>
      <c r="I25" s="98"/>
    </row>
    <row r="26" spans="1:9" ht="60" customHeight="1" thickBot="1" x14ac:dyDescent="0.3">
      <c r="A26" s="118" t="s">
        <v>52</v>
      </c>
      <c r="B26" s="119"/>
      <c r="C26" s="119"/>
      <c r="D26" s="119"/>
      <c r="E26" s="36">
        <f>SUM(E18,E22:E25)</f>
        <v>0</v>
      </c>
      <c r="F26" s="122" t="s">
        <v>97</v>
      </c>
      <c r="G26" s="123"/>
      <c r="H26" s="123"/>
      <c r="I26" s="124"/>
    </row>
    <row r="27" spans="1:9" ht="16.5" customHeight="1" x14ac:dyDescent="0.25">
      <c r="A27" s="102" t="s">
        <v>50</v>
      </c>
      <c r="B27" s="103"/>
      <c r="C27" s="103"/>
      <c r="D27" s="103"/>
      <c r="E27" s="103"/>
      <c r="F27" s="103"/>
      <c r="G27" s="103"/>
      <c r="H27" s="103"/>
      <c r="I27" s="104"/>
    </row>
    <row r="28" spans="1:9" ht="15" customHeight="1" x14ac:dyDescent="0.25">
      <c r="A28" s="33" t="s">
        <v>7</v>
      </c>
      <c r="B28" s="120">
        <v>0</v>
      </c>
      <c r="C28" s="120"/>
      <c r="D28" s="120"/>
      <c r="E28" s="121"/>
      <c r="F28" s="125"/>
      <c r="G28" s="125"/>
      <c r="H28" s="125"/>
      <c r="I28" s="126"/>
    </row>
    <row r="29" spans="1:9" ht="41.4" x14ac:dyDescent="0.25">
      <c r="A29" s="34" t="s">
        <v>31</v>
      </c>
      <c r="B29" s="129">
        <v>0</v>
      </c>
      <c r="C29" s="129"/>
      <c r="D29" s="129"/>
      <c r="E29" s="130"/>
      <c r="F29" s="125"/>
      <c r="G29" s="125"/>
      <c r="H29" s="125"/>
      <c r="I29" s="126"/>
    </row>
    <row r="30" spans="1:9" ht="27.6" x14ac:dyDescent="0.25">
      <c r="A30" s="32" t="s">
        <v>111</v>
      </c>
      <c r="B30" s="141">
        <v>0</v>
      </c>
      <c r="C30" s="142"/>
      <c r="D30" s="142"/>
      <c r="E30" s="143"/>
      <c r="F30" s="125"/>
      <c r="G30" s="125"/>
      <c r="H30" s="125"/>
      <c r="I30" s="126"/>
    </row>
    <row r="31" spans="1:9" ht="14.4" thickBot="1" x14ac:dyDescent="0.3">
      <c r="A31" s="21" t="s">
        <v>18</v>
      </c>
      <c r="B31" s="131">
        <v>0</v>
      </c>
      <c r="C31" s="131"/>
      <c r="D31" s="131"/>
      <c r="E31" s="132"/>
      <c r="F31" s="125"/>
      <c r="G31" s="125"/>
      <c r="H31" s="125"/>
      <c r="I31" s="126"/>
    </row>
    <row r="32" spans="1:9" ht="18" thickBot="1" x14ac:dyDescent="0.3">
      <c r="A32" s="133" t="s">
        <v>53</v>
      </c>
      <c r="B32" s="134"/>
      <c r="C32" s="134"/>
      <c r="D32" s="135"/>
      <c r="E32" s="68">
        <f>SUM(B28:E31)</f>
        <v>0</v>
      </c>
      <c r="F32" s="125"/>
      <c r="G32" s="127"/>
      <c r="H32" s="127"/>
      <c r="I32" s="128"/>
    </row>
    <row r="33" spans="1:9" ht="24" customHeight="1" thickBot="1" x14ac:dyDescent="0.3">
      <c r="A33" s="136" t="s">
        <v>147</v>
      </c>
      <c r="B33" s="137"/>
      <c r="C33" s="137"/>
      <c r="D33" s="138"/>
      <c r="E33" s="139">
        <f>SUM(E15,E26,E32)</f>
        <v>0</v>
      </c>
      <c r="F33" s="140"/>
      <c r="G33" s="144"/>
      <c r="H33" s="145"/>
      <c r="I33" s="146"/>
    </row>
    <row r="34" spans="1:9" ht="14.4" thickTop="1" x14ac:dyDescent="0.25">
      <c r="A34" s="3"/>
      <c r="B34" s="3"/>
      <c r="C34" s="3"/>
      <c r="D34" s="3"/>
      <c r="E34" s="4"/>
      <c r="F34" s="4"/>
      <c r="G34" s="5"/>
    </row>
  </sheetData>
  <mergeCells count="38">
    <mergeCell ref="A33:D33"/>
    <mergeCell ref="E33:F33"/>
    <mergeCell ref="B30:E30"/>
    <mergeCell ref="G33:I33"/>
    <mergeCell ref="A6:D6"/>
    <mergeCell ref="A18:D18"/>
    <mergeCell ref="A15:D15"/>
    <mergeCell ref="F12:I12"/>
    <mergeCell ref="F13:I13"/>
    <mergeCell ref="F14:I14"/>
    <mergeCell ref="F7:I7"/>
    <mergeCell ref="F9:I9"/>
    <mergeCell ref="F10:I10"/>
    <mergeCell ref="F11:I11"/>
    <mergeCell ref="F23:I23"/>
    <mergeCell ref="B23:D23"/>
    <mergeCell ref="B25:D25"/>
    <mergeCell ref="A26:D26"/>
    <mergeCell ref="B28:E28"/>
    <mergeCell ref="B24:D24"/>
    <mergeCell ref="F24:I24"/>
    <mergeCell ref="F25:I25"/>
    <mergeCell ref="F26:I26"/>
    <mergeCell ref="F28:I32"/>
    <mergeCell ref="A27:I27"/>
    <mergeCell ref="B29:E29"/>
    <mergeCell ref="B31:E31"/>
    <mergeCell ref="A32:D32"/>
    <mergeCell ref="A1:B4"/>
    <mergeCell ref="F20:I20"/>
    <mergeCell ref="B22:D22"/>
    <mergeCell ref="A16:I16"/>
    <mergeCell ref="F15:I15"/>
    <mergeCell ref="F18:I18"/>
    <mergeCell ref="F17:I17"/>
    <mergeCell ref="F19:I19"/>
    <mergeCell ref="F21:I21"/>
    <mergeCell ref="F22:I22"/>
  </mergeCells>
  <pageMargins left="0.25" right="0.25" top="0.75" bottom="0.75" header="0.3" footer="0.3"/>
  <pageSetup paperSize="9" orientation="portrait" r:id="rId1"/>
  <headerFooter>
    <oddHeader>&amp;C&amp;"-,Gras"&amp;22Recettes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I76"/>
  <sheetViews>
    <sheetView zoomScaleNormal="100" workbookViewId="0">
      <selection activeCell="B5" sqref="B5"/>
    </sheetView>
  </sheetViews>
  <sheetFormatPr baseColWidth="10" defaultColWidth="20.109375" defaultRowHeight="13.8" x14ac:dyDescent="0.25"/>
  <cols>
    <col min="1" max="1" width="21.88671875" style="1" customWidth="1"/>
    <col min="2" max="2" width="10.6640625" style="1" customWidth="1"/>
    <col min="3" max="3" width="10.5546875" style="1" customWidth="1"/>
    <col min="4" max="4" width="8.44140625" style="1" customWidth="1"/>
    <col min="5" max="5" width="9.5546875" style="1" customWidth="1"/>
    <col min="6" max="6" width="29.44140625" style="1" customWidth="1"/>
    <col min="7" max="7" width="19.44140625" style="1" customWidth="1"/>
    <col min="8" max="8" width="19.6640625" style="1" customWidth="1"/>
    <col min="9" max="16384" width="20.109375" style="1"/>
  </cols>
  <sheetData>
    <row r="1" spans="1:9" x14ac:dyDescent="0.25">
      <c r="A1" s="96"/>
    </row>
    <row r="2" spans="1:9" x14ac:dyDescent="0.25">
      <c r="A2" s="96"/>
    </row>
    <row r="3" spans="1:9" x14ac:dyDescent="0.25">
      <c r="A3" s="96"/>
    </row>
    <row r="4" spans="1:9" x14ac:dyDescent="0.25">
      <c r="A4" s="96"/>
    </row>
    <row r="5" spans="1:9" ht="14.4" thickBot="1" x14ac:dyDescent="0.3"/>
    <row r="6" spans="1:9" x14ac:dyDescent="0.25">
      <c r="A6" s="6" t="s">
        <v>56</v>
      </c>
    </row>
    <row r="7" spans="1:9" x14ac:dyDescent="0.25">
      <c r="A7" s="7" t="s">
        <v>106</v>
      </c>
    </row>
    <row r="8" spans="1:9" x14ac:dyDescent="0.25">
      <c r="A8" s="8" t="s">
        <v>57</v>
      </c>
    </row>
    <row r="9" spans="1:9" ht="28.2" thickBot="1" x14ac:dyDescent="0.3">
      <c r="A9" s="9" t="s">
        <v>137</v>
      </c>
    </row>
    <row r="10" spans="1:9" ht="14.4" thickBot="1" x14ac:dyDescent="0.3">
      <c r="A10" s="10"/>
      <c r="B10" s="10"/>
      <c r="C10" s="10"/>
      <c r="D10" s="10"/>
      <c r="E10" s="10"/>
      <c r="F10" s="10"/>
      <c r="G10" s="10"/>
      <c r="H10" s="10"/>
      <c r="I10" s="10"/>
    </row>
    <row r="11" spans="1:9" ht="18.600000000000001" customHeight="1" thickTop="1" x14ac:dyDescent="0.25">
      <c r="A11" s="220" t="s">
        <v>104</v>
      </c>
      <c r="B11" s="221"/>
      <c r="C11" s="221"/>
      <c r="D11" s="221"/>
      <c r="E11" s="221"/>
      <c r="F11" s="221"/>
      <c r="G11" s="221"/>
      <c r="H11" s="221"/>
      <c r="I11" s="222"/>
    </row>
    <row r="12" spans="1:9" ht="16.5" customHeight="1" x14ac:dyDescent="0.25">
      <c r="A12" s="58" t="s">
        <v>8</v>
      </c>
      <c r="B12" s="185" t="s">
        <v>28</v>
      </c>
      <c r="C12" s="185"/>
      <c r="D12" s="185"/>
      <c r="E12" s="186"/>
      <c r="F12" s="125" t="s">
        <v>29</v>
      </c>
      <c r="G12" s="125"/>
      <c r="H12" s="125"/>
      <c r="I12" s="126"/>
    </row>
    <row r="13" spans="1:9" ht="46.8" customHeight="1" x14ac:dyDescent="0.25">
      <c r="A13" s="190" t="s">
        <v>136</v>
      </c>
      <c r="B13" s="2" t="s">
        <v>89</v>
      </c>
      <c r="C13" s="45" t="s">
        <v>87</v>
      </c>
      <c r="D13" s="2" t="s">
        <v>88</v>
      </c>
      <c r="E13" s="46" t="s">
        <v>72</v>
      </c>
      <c r="F13" s="111" t="s">
        <v>102</v>
      </c>
      <c r="G13" s="111"/>
      <c r="H13" s="111"/>
      <c r="I13" s="112"/>
    </row>
    <row r="14" spans="1:9" ht="55.95" customHeight="1" x14ac:dyDescent="0.25">
      <c r="A14" s="191"/>
      <c r="B14" s="47"/>
      <c r="C14" s="48"/>
      <c r="D14" s="48"/>
      <c r="E14" s="24">
        <f>SUM(B14*C14*D14)</f>
        <v>0</v>
      </c>
      <c r="F14" s="54" t="s">
        <v>67</v>
      </c>
      <c r="G14" s="55" t="s">
        <v>68</v>
      </c>
      <c r="H14" s="55" t="s">
        <v>80</v>
      </c>
      <c r="I14" s="53" t="s">
        <v>105</v>
      </c>
    </row>
    <row r="15" spans="1:9" ht="15" customHeight="1" x14ac:dyDescent="0.25">
      <c r="A15" s="193" t="s">
        <v>103</v>
      </c>
      <c r="B15" s="194"/>
      <c r="C15" s="194"/>
      <c r="D15" s="195"/>
      <c r="E15" s="49">
        <v>0</v>
      </c>
      <c r="F15" s="223" t="s">
        <v>107</v>
      </c>
      <c r="G15" s="97"/>
      <c r="H15" s="97"/>
      <c r="I15" s="98"/>
    </row>
    <row r="16" spans="1:9" ht="15" customHeight="1" x14ac:dyDescent="0.25">
      <c r="A16" s="228" t="s">
        <v>10</v>
      </c>
      <c r="B16" s="229"/>
      <c r="C16" s="229"/>
      <c r="D16" s="230"/>
      <c r="E16" s="50">
        <v>0</v>
      </c>
      <c r="F16" s="113" t="s">
        <v>108</v>
      </c>
      <c r="G16" s="113"/>
      <c r="H16" s="113"/>
      <c r="I16" s="114"/>
    </row>
    <row r="17" spans="1:9" x14ac:dyDescent="0.25">
      <c r="A17" s="231" t="s">
        <v>11</v>
      </c>
      <c r="B17" s="232"/>
      <c r="C17" s="232"/>
      <c r="D17" s="233"/>
      <c r="E17" s="50">
        <v>0</v>
      </c>
      <c r="F17" s="113"/>
      <c r="G17" s="113"/>
      <c r="H17" s="113"/>
      <c r="I17" s="114"/>
    </row>
    <row r="18" spans="1:9" x14ac:dyDescent="0.25">
      <c r="A18" s="234" t="s">
        <v>32</v>
      </c>
      <c r="B18" s="235"/>
      <c r="C18" s="235"/>
      <c r="D18" s="236"/>
      <c r="E18" s="50">
        <v>0</v>
      </c>
      <c r="F18" s="113"/>
      <c r="G18" s="113"/>
      <c r="H18" s="113"/>
      <c r="I18" s="114"/>
    </row>
    <row r="19" spans="1:9" ht="15" customHeight="1" x14ac:dyDescent="0.25">
      <c r="A19" s="234" t="s">
        <v>83</v>
      </c>
      <c r="B19" s="235"/>
      <c r="C19" s="235"/>
      <c r="D19" s="236"/>
      <c r="E19" s="50">
        <v>0</v>
      </c>
      <c r="F19" s="219" t="s">
        <v>85</v>
      </c>
      <c r="G19" s="111"/>
      <c r="H19" s="111"/>
      <c r="I19" s="112"/>
    </row>
    <row r="20" spans="1:9" ht="30" customHeight="1" x14ac:dyDescent="0.25">
      <c r="A20" s="237" t="s">
        <v>33</v>
      </c>
      <c r="B20" s="238"/>
      <c r="C20" s="238"/>
      <c r="D20" s="239"/>
      <c r="E20" s="51">
        <v>0</v>
      </c>
      <c r="F20" s="219" t="s">
        <v>110</v>
      </c>
      <c r="G20" s="111"/>
      <c r="H20" s="111"/>
      <c r="I20" s="112"/>
    </row>
    <row r="21" spans="1:9" ht="20.399999999999999" customHeight="1" x14ac:dyDescent="0.25">
      <c r="A21" s="240" t="s">
        <v>69</v>
      </c>
      <c r="B21" s="241"/>
      <c r="C21" s="241"/>
      <c r="D21" s="242"/>
      <c r="E21" s="52">
        <v>0</v>
      </c>
      <c r="F21" s="219" t="s">
        <v>109</v>
      </c>
      <c r="G21" s="111"/>
      <c r="H21" s="111"/>
      <c r="I21" s="112"/>
    </row>
    <row r="22" spans="1:9" ht="26.4" customHeight="1" x14ac:dyDescent="0.25">
      <c r="A22" s="228" t="s">
        <v>73</v>
      </c>
      <c r="B22" s="229"/>
      <c r="C22" s="229"/>
      <c r="D22" s="230"/>
      <c r="E22" s="52">
        <v>0</v>
      </c>
      <c r="F22" s="219" t="s">
        <v>74</v>
      </c>
      <c r="G22" s="111"/>
      <c r="H22" s="111"/>
      <c r="I22" s="112"/>
    </row>
    <row r="23" spans="1:9" x14ac:dyDescent="0.25">
      <c r="A23" s="243" t="s">
        <v>34</v>
      </c>
      <c r="B23" s="197"/>
      <c r="C23" s="197"/>
      <c r="D23" s="197"/>
      <c r="E23" s="50">
        <v>0</v>
      </c>
      <c r="F23" s="223" t="s">
        <v>112</v>
      </c>
      <c r="G23" s="97"/>
      <c r="H23" s="97"/>
      <c r="I23" s="98"/>
    </row>
    <row r="24" spans="1:9" x14ac:dyDescent="0.25">
      <c r="A24" s="234" t="s">
        <v>12</v>
      </c>
      <c r="B24" s="235"/>
      <c r="C24" s="235"/>
      <c r="D24" s="236"/>
      <c r="E24" s="50">
        <v>0</v>
      </c>
      <c r="F24" s="113"/>
      <c r="G24" s="113"/>
      <c r="H24" s="113"/>
      <c r="I24" s="114"/>
    </row>
    <row r="25" spans="1:9" ht="18" thickBot="1" x14ac:dyDescent="0.3">
      <c r="A25" s="118" t="s">
        <v>113</v>
      </c>
      <c r="B25" s="119"/>
      <c r="C25" s="119"/>
      <c r="D25" s="192"/>
      <c r="E25" s="23">
        <f>SUM(E14:E24)</f>
        <v>0</v>
      </c>
      <c r="F25" s="244"/>
      <c r="G25" s="245"/>
      <c r="H25" s="245"/>
      <c r="I25" s="246"/>
    </row>
    <row r="26" spans="1:9" ht="17.399999999999999" x14ac:dyDescent="0.25">
      <c r="A26" s="247" t="s">
        <v>75</v>
      </c>
      <c r="B26" s="248"/>
      <c r="C26" s="248"/>
      <c r="D26" s="248"/>
      <c r="E26" s="248"/>
      <c r="F26" s="248"/>
      <c r="G26" s="248"/>
      <c r="H26" s="248"/>
      <c r="I26" s="249"/>
    </row>
    <row r="27" spans="1:9" ht="16.2" customHeight="1" x14ac:dyDescent="0.25">
      <c r="A27" s="57" t="s">
        <v>8</v>
      </c>
      <c r="B27" s="187" t="s">
        <v>28</v>
      </c>
      <c r="C27" s="188"/>
      <c r="D27" s="188"/>
      <c r="E27" s="189"/>
      <c r="F27" s="250" t="s">
        <v>29</v>
      </c>
      <c r="G27" s="125"/>
      <c r="H27" s="125"/>
      <c r="I27" s="251"/>
    </row>
    <row r="28" spans="1:9" ht="62.4" x14ac:dyDescent="0.25">
      <c r="A28" s="16"/>
      <c r="B28" s="2" t="s">
        <v>89</v>
      </c>
      <c r="C28" s="2" t="s">
        <v>87</v>
      </c>
      <c r="D28" s="2" t="s">
        <v>88</v>
      </c>
      <c r="E28" s="46" t="s">
        <v>72</v>
      </c>
      <c r="F28" s="180"/>
      <c r="G28" s="181"/>
      <c r="H28" s="181"/>
      <c r="I28" s="182"/>
    </row>
    <row r="29" spans="1:9" ht="47.4" customHeight="1" x14ac:dyDescent="0.25">
      <c r="A29" s="93" t="s">
        <v>13</v>
      </c>
      <c r="B29" s="17"/>
      <c r="C29" s="18"/>
      <c r="D29" s="18"/>
      <c r="E29" s="25">
        <f>B29*C29*D29</f>
        <v>0</v>
      </c>
      <c r="F29" s="223" t="s">
        <v>54</v>
      </c>
      <c r="G29" s="97"/>
      <c r="H29" s="97"/>
      <c r="I29" s="98"/>
    </row>
    <row r="30" spans="1:9" ht="30.6" customHeight="1" x14ac:dyDescent="0.25">
      <c r="A30" s="93" t="s">
        <v>114</v>
      </c>
      <c r="B30" s="17"/>
      <c r="C30" s="18"/>
      <c r="D30" s="18"/>
      <c r="E30" s="25">
        <f t="shared" ref="E30:E33" si="0">B30*C30*D30</f>
        <v>0</v>
      </c>
      <c r="F30" s="113" t="s">
        <v>124</v>
      </c>
      <c r="G30" s="113"/>
      <c r="H30" s="113"/>
      <c r="I30" s="114"/>
    </row>
    <row r="31" spans="1:9" ht="27.6" x14ac:dyDescent="0.25">
      <c r="A31" s="93" t="s">
        <v>14</v>
      </c>
      <c r="B31" s="17"/>
      <c r="C31" s="18"/>
      <c r="D31" s="18"/>
      <c r="E31" s="25">
        <f t="shared" si="0"/>
        <v>0</v>
      </c>
      <c r="F31" s="54" t="s">
        <v>70</v>
      </c>
      <c r="G31" s="55" t="s">
        <v>71</v>
      </c>
      <c r="H31" s="56" t="s">
        <v>79</v>
      </c>
      <c r="I31" s="53" t="s">
        <v>101</v>
      </c>
    </row>
    <row r="32" spans="1:9" ht="37.200000000000003" customHeight="1" x14ac:dyDescent="0.25">
      <c r="A32" s="93" t="s">
        <v>115</v>
      </c>
      <c r="B32" s="17"/>
      <c r="C32" s="18"/>
      <c r="D32" s="18"/>
      <c r="E32" s="25">
        <f t="shared" si="0"/>
        <v>0</v>
      </c>
      <c r="F32" s="219" t="s">
        <v>125</v>
      </c>
      <c r="G32" s="111"/>
      <c r="H32" s="111"/>
      <c r="I32" s="112"/>
    </row>
    <row r="33" spans="1:9" ht="29.4" customHeight="1" x14ac:dyDescent="0.25">
      <c r="A33" s="93" t="s">
        <v>15</v>
      </c>
      <c r="B33" s="17"/>
      <c r="C33" s="18"/>
      <c r="D33" s="18"/>
      <c r="E33" s="25">
        <f t="shared" si="0"/>
        <v>0</v>
      </c>
      <c r="F33" s="219" t="s">
        <v>123</v>
      </c>
      <c r="G33" s="111"/>
      <c r="H33" s="111"/>
      <c r="I33" s="112"/>
    </row>
    <row r="34" spans="1:9" ht="43.8" customHeight="1" x14ac:dyDescent="0.25">
      <c r="A34" s="240" t="s">
        <v>140</v>
      </c>
      <c r="B34" s="241"/>
      <c r="C34" s="241"/>
      <c r="D34" s="241"/>
      <c r="E34" s="94">
        <v>0</v>
      </c>
      <c r="F34" s="219" t="s">
        <v>141</v>
      </c>
      <c r="G34" s="111"/>
      <c r="H34" s="111"/>
      <c r="I34" s="112"/>
    </row>
    <row r="35" spans="1:9" x14ac:dyDescent="0.25">
      <c r="A35" s="193" t="s">
        <v>46</v>
      </c>
      <c r="B35" s="194"/>
      <c r="C35" s="194"/>
      <c r="D35" s="194"/>
      <c r="E35" s="94">
        <v>0</v>
      </c>
      <c r="F35" s="252"/>
      <c r="G35" s="253"/>
      <c r="H35" s="253"/>
      <c r="I35" s="254"/>
    </row>
    <row r="36" spans="1:9" ht="18" thickBot="1" x14ac:dyDescent="0.3">
      <c r="A36" s="205" t="s">
        <v>76</v>
      </c>
      <c r="B36" s="205"/>
      <c r="C36" s="205"/>
      <c r="D36" s="206"/>
      <c r="E36" s="95">
        <f>SUM(E29:E35)</f>
        <v>0</v>
      </c>
      <c r="F36" s="170"/>
      <c r="G36" s="170"/>
      <c r="H36" s="170"/>
      <c r="I36" s="171"/>
    </row>
    <row r="37" spans="1:9" ht="17.399999999999999" x14ac:dyDescent="0.25">
      <c r="A37" s="175" t="s">
        <v>16</v>
      </c>
      <c r="B37" s="176"/>
      <c r="C37" s="176"/>
      <c r="D37" s="176"/>
      <c r="E37" s="176"/>
      <c r="F37" s="176"/>
      <c r="G37" s="176"/>
      <c r="H37" s="176"/>
      <c r="I37" s="177"/>
    </row>
    <row r="38" spans="1:9" ht="15.6" x14ac:dyDescent="0.25">
      <c r="A38" s="57" t="s">
        <v>8</v>
      </c>
      <c r="B38" s="204" t="s">
        <v>153</v>
      </c>
      <c r="C38" s="204"/>
      <c r="D38" s="204"/>
      <c r="E38" s="86" t="s">
        <v>1</v>
      </c>
      <c r="F38" s="125" t="s">
        <v>30</v>
      </c>
      <c r="G38" s="125"/>
      <c r="H38" s="125"/>
      <c r="I38" s="126"/>
    </row>
    <row r="39" spans="1:9" ht="15.6" x14ac:dyDescent="0.25">
      <c r="A39" s="172" t="s">
        <v>126</v>
      </c>
      <c r="B39" s="173"/>
      <c r="C39" s="173"/>
      <c r="D39" s="174"/>
      <c r="E39" s="88">
        <f>SUM(E40:E41)</f>
        <v>0</v>
      </c>
      <c r="F39" s="180"/>
      <c r="G39" s="181"/>
      <c r="H39" s="181"/>
      <c r="I39" s="182"/>
    </row>
    <row r="40" spans="1:9" ht="28.95" customHeight="1" x14ac:dyDescent="0.25">
      <c r="A40" s="69" t="s">
        <v>126</v>
      </c>
      <c r="B40" s="178"/>
      <c r="C40" s="179"/>
      <c r="D40" s="179"/>
      <c r="E40" s="90">
        <v>0</v>
      </c>
      <c r="F40" s="255" t="s">
        <v>127</v>
      </c>
      <c r="G40" s="256"/>
      <c r="H40" s="256"/>
      <c r="I40" s="257"/>
    </row>
    <row r="41" spans="1:9" ht="35.4" customHeight="1" x14ac:dyDescent="0.25">
      <c r="A41" s="89" t="s">
        <v>126</v>
      </c>
      <c r="B41" s="178"/>
      <c r="C41" s="179"/>
      <c r="D41" s="179"/>
      <c r="E41" s="90">
        <v>0</v>
      </c>
      <c r="F41" s="113" t="s">
        <v>142</v>
      </c>
      <c r="G41" s="113"/>
      <c r="H41" s="113"/>
      <c r="I41" s="114"/>
    </row>
    <row r="42" spans="1:9" x14ac:dyDescent="0.25">
      <c r="A42" s="227" t="s">
        <v>17</v>
      </c>
      <c r="B42" s="173"/>
      <c r="C42" s="173"/>
      <c r="D42" s="174"/>
      <c r="E42" s="24">
        <f>SUM(E43:E49)</f>
        <v>0</v>
      </c>
      <c r="F42" s="219"/>
      <c r="G42" s="111"/>
      <c r="H42" s="111"/>
      <c r="I42" s="112"/>
    </row>
    <row r="43" spans="1:9" x14ac:dyDescent="0.25">
      <c r="A43" s="69" t="s">
        <v>42</v>
      </c>
      <c r="B43" s="178"/>
      <c r="C43" s="179"/>
      <c r="D43" s="179"/>
      <c r="E43" s="90">
        <v>0</v>
      </c>
      <c r="F43" s="219"/>
      <c r="G43" s="111"/>
      <c r="H43" s="111"/>
      <c r="I43" s="112"/>
    </row>
    <row r="44" spans="1:9" x14ac:dyDescent="0.25">
      <c r="A44" s="70" t="s">
        <v>43</v>
      </c>
      <c r="B44" s="178"/>
      <c r="C44" s="179"/>
      <c r="D44" s="179"/>
      <c r="E44" s="90">
        <v>0</v>
      </c>
      <c r="F44" s="219"/>
      <c r="G44" s="111"/>
      <c r="H44" s="111"/>
      <c r="I44" s="112"/>
    </row>
    <row r="45" spans="1:9" ht="15" customHeight="1" x14ac:dyDescent="0.25">
      <c r="A45" s="70" t="s">
        <v>44</v>
      </c>
      <c r="B45" s="178"/>
      <c r="C45" s="179"/>
      <c r="D45" s="179"/>
      <c r="E45" s="90">
        <v>0</v>
      </c>
      <c r="F45" s="219" t="s">
        <v>128</v>
      </c>
      <c r="G45" s="111"/>
      <c r="H45" s="111"/>
      <c r="I45" s="112"/>
    </row>
    <row r="46" spans="1:9" ht="15" customHeight="1" x14ac:dyDescent="0.25">
      <c r="A46" s="70" t="s">
        <v>45</v>
      </c>
      <c r="B46" s="178"/>
      <c r="C46" s="179"/>
      <c r="D46" s="179"/>
      <c r="E46" s="90">
        <v>0</v>
      </c>
      <c r="F46" s="223" t="s">
        <v>129</v>
      </c>
      <c r="G46" s="97"/>
      <c r="H46" s="97"/>
      <c r="I46" s="98"/>
    </row>
    <row r="47" spans="1:9" x14ac:dyDescent="0.25">
      <c r="A47" s="71" t="s">
        <v>55</v>
      </c>
      <c r="B47" s="178"/>
      <c r="C47" s="179"/>
      <c r="D47" s="179"/>
      <c r="E47" s="90">
        <v>0</v>
      </c>
      <c r="F47" s="113"/>
      <c r="G47" s="113"/>
      <c r="H47" s="113"/>
      <c r="I47" s="114"/>
    </row>
    <row r="48" spans="1:9" x14ac:dyDescent="0.25">
      <c r="A48" s="71" t="s">
        <v>55</v>
      </c>
      <c r="B48" s="178"/>
      <c r="C48" s="179"/>
      <c r="D48" s="179"/>
      <c r="E48" s="90">
        <v>0</v>
      </c>
      <c r="F48" s="219"/>
      <c r="G48" s="111"/>
      <c r="H48" s="111"/>
      <c r="I48" s="112"/>
    </row>
    <row r="49" spans="1:9" x14ac:dyDescent="0.25">
      <c r="A49" s="72" t="s">
        <v>55</v>
      </c>
      <c r="B49" s="178"/>
      <c r="C49" s="179"/>
      <c r="D49" s="179"/>
      <c r="E49" s="90">
        <v>0</v>
      </c>
      <c r="F49" s="219"/>
      <c r="G49" s="111"/>
      <c r="H49" s="111"/>
      <c r="I49" s="112"/>
    </row>
    <row r="50" spans="1:9" ht="18" thickBot="1" x14ac:dyDescent="0.3">
      <c r="A50" s="216" t="s">
        <v>19</v>
      </c>
      <c r="B50" s="216"/>
      <c r="C50" s="216"/>
      <c r="D50" s="217"/>
      <c r="E50" s="62">
        <f>SUM(E39,E42)</f>
        <v>0</v>
      </c>
      <c r="F50" s="244"/>
      <c r="G50" s="245"/>
      <c r="H50" s="245"/>
      <c r="I50" s="246"/>
    </row>
    <row r="51" spans="1:9" ht="17.399999999999999" x14ac:dyDescent="0.25">
      <c r="A51" s="175" t="s">
        <v>41</v>
      </c>
      <c r="B51" s="176"/>
      <c r="C51" s="176"/>
      <c r="D51" s="176"/>
      <c r="E51" s="176"/>
      <c r="F51" s="176"/>
      <c r="G51" s="176"/>
      <c r="H51" s="176"/>
      <c r="I51" s="177"/>
    </row>
    <row r="52" spans="1:9" ht="15.6" x14ac:dyDescent="0.25">
      <c r="A52" s="58" t="s">
        <v>8</v>
      </c>
      <c r="B52" s="218" t="s">
        <v>9</v>
      </c>
      <c r="C52" s="218"/>
      <c r="D52" s="218"/>
      <c r="E52" s="26" t="s">
        <v>1</v>
      </c>
      <c r="F52" s="125" t="s">
        <v>30</v>
      </c>
      <c r="G52" s="125"/>
      <c r="H52" s="125"/>
      <c r="I52" s="126"/>
    </row>
    <row r="53" spans="1:9" x14ac:dyDescent="0.25">
      <c r="A53" s="172" t="s">
        <v>35</v>
      </c>
      <c r="B53" s="202"/>
      <c r="C53" s="202"/>
      <c r="D53" s="203"/>
      <c r="E53" s="59">
        <f>SUM(E54:E56)</f>
        <v>0</v>
      </c>
      <c r="F53" s="219"/>
      <c r="G53" s="111"/>
      <c r="H53" s="111"/>
      <c r="I53" s="112"/>
    </row>
    <row r="54" spans="1:9" x14ac:dyDescent="0.25">
      <c r="A54" s="73" t="s">
        <v>36</v>
      </c>
      <c r="B54" s="178"/>
      <c r="C54" s="179"/>
      <c r="D54" s="179"/>
      <c r="E54" s="90">
        <v>0</v>
      </c>
      <c r="F54" s="223"/>
      <c r="G54" s="97"/>
      <c r="H54" s="97"/>
      <c r="I54" s="98"/>
    </row>
    <row r="55" spans="1:9" x14ac:dyDescent="0.25">
      <c r="A55" s="70" t="s">
        <v>37</v>
      </c>
      <c r="B55" s="178"/>
      <c r="C55" s="179"/>
      <c r="D55" s="179"/>
      <c r="E55" s="90">
        <v>0</v>
      </c>
      <c r="F55" s="113"/>
      <c r="G55" s="113"/>
      <c r="H55" s="113"/>
      <c r="I55" s="114"/>
    </row>
    <row r="56" spans="1:9" x14ac:dyDescent="0.25">
      <c r="A56" s="74" t="s">
        <v>12</v>
      </c>
      <c r="B56" s="178"/>
      <c r="C56" s="179"/>
      <c r="D56" s="179"/>
      <c r="E56" s="90">
        <v>0</v>
      </c>
      <c r="F56" s="219"/>
      <c r="G56" s="111"/>
      <c r="H56" s="111"/>
      <c r="I56" s="112"/>
    </row>
    <row r="57" spans="1:9" ht="58.2" customHeight="1" x14ac:dyDescent="0.25">
      <c r="A57" s="198" t="s">
        <v>20</v>
      </c>
      <c r="B57" s="199"/>
      <c r="C57" s="199"/>
      <c r="D57" s="200"/>
      <c r="E57" s="60">
        <v>0</v>
      </c>
      <c r="F57" s="219" t="s">
        <v>145</v>
      </c>
      <c r="G57" s="111"/>
      <c r="H57" s="111"/>
      <c r="I57" s="112"/>
    </row>
    <row r="58" spans="1:9" x14ac:dyDescent="0.25">
      <c r="A58" s="201" t="s">
        <v>38</v>
      </c>
      <c r="B58" s="202"/>
      <c r="C58" s="202"/>
      <c r="D58" s="202"/>
      <c r="E58" s="61">
        <f>SUM(E59:E61)</f>
        <v>0</v>
      </c>
      <c r="F58" s="223"/>
      <c r="G58" s="97"/>
      <c r="H58" s="97"/>
      <c r="I58" s="98"/>
    </row>
    <row r="59" spans="1:9" x14ac:dyDescent="0.25">
      <c r="A59" s="70" t="s">
        <v>21</v>
      </c>
      <c r="B59" s="178"/>
      <c r="C59" s="179"/>
      <c r="D59" s="179"/>
      <c r="E59" s="90">
        <v>0</v>
      </c>
      <c r="F59" s="113" t="s">
        <v>130</v>
      </c>
      <c r="G59" s="113"/>
      <c r="H59" s="113"/>
      <c r="I59" s="114"/>
    </row>
    <row r="60" spans="1:9" ht="15.75" customHeight="1" x14ac:dyDescent="0.25">
      <c r="A60" s="75" t="s">
        <v>22</v>
      </c>
      <c r="B60" s="178"/>
      <c r="C60" s="179"/>
      <c r="D60" s="179"/>
      <c r="E60" s="90">
        <v>0</v>
      </c>
      <c r="F60" s="219"/>
      <c r="G60" s="111"/>
      <c r="H60" s="111"/>
      <c r="I60" s="112"/>
    </row>
    <row r="61" spans="1:9" ht="27.6" x14ac:dyDescent="0.25">
      <c r="A61" s="76" t="s">
        <v>39</v>
      </c>
      <c r="B61" s="178"/>
      <c r="C61" s="179"/>
      <c r="D61" s="179"/>
      <c r="E61" s="90">
        <v>0</v>
      </c>
      <c r="F61" s="219" t="s">
        <v>131</v>
      </c>
      <c r="G61" s="111"/>
      <c r="H61" s="111"/>
      <c r="I61" s="112"/>
    </row>
    <row r="62" spans="1:9" x14ac:dyDescent="0.25">
      <c r="A62" s="209" t="s">
        <v>23</v>
      </c>
      <c r="B62" s="210"/>
      <c r="C62" s="210"/>
      <c r="D62" s="210"/>
      <c r="E62" s="22">
        <v>0</v>
      </c>
      <c r="F62" s="219"/>
      <c r="G62" s="111"/>
      <c r="H62" s="111"/>
      <c r="I62" s="112"/>
    </row>
    <row r="63" spans="1:9" ht="48.6" customHeight="1" x14ac:dyDescent="0.25">
      <c r="A63" s="209" t="s">
        <v>77</v>
      </c>
      <c r="B63" s="211"/>
      <c r="C63" s="211"/>
      <c r="D63" s="212"/>
      <c r="E63" s="63">
        <v>0</v>
      </c>
      <c r="F63" s="219" t="s">
        <v>84</v>
      </c>
      <c r="G63" s="111"/>
      <c r="H63" s="111"/>
      <c r="I63" s="112"/>
    </row>
    <row r="64" spans="1:9" ht="49.8" customHeight="1" x14ac:dyDescent="0.25">
      <c r="A64" s="213" t="s">
        <v>40</v>
      </c>
      <c r="B64" s="214"/>
      <c r="C64" s="214"/>
      <c r="D64" s="215"/>
      <c r="E64" s="64">
        <v>0</v>
      </c>
      <c r="F64" s="219" t="s">
        <v>132</v>
      </c>
      <c r="G64" s="111"/>
      <c r="H64" s="111"/>
      <c r="I64" s="112"/>
    </row>
    <row r="65" spans="1:9" ht="19.2" customHeight="1" x14ac:dyDescent="0.25">
      <c r="A65" s="196" t="s">
        <v>133</v>
      </c>
      <c r="B65" s="197"/>
      <c r="C65" s="197"/>
      <c r="D65" s="197"/>
      <c r="E65" s="65">
        <v>0</v>
      </c>
      <c r="F65" s="219" t="s">
        <v>134</v>
      </c>
      <c r="G65" s="111"/>
      <c r="H65" s="111"/>
      <c r="I65" s="112"/>
    </row>
    <row r="66" spans="1:9" ht="14.4" customHeight="1" x14ac:dyDescent="0.25">
      <c r="A66" s="201" t="s">
        <v>47</v>
      </c>
      <c r="B66" s="202"/>
      <c r="C66" s="202"/>
      <c r="D66" s="203"/>
      <c r="E66" s="66">
        <f>SUM(E67:E70)</f>
        <v>0</v>
      </c>
      <c r="F66" s="163"/>
      <c r="G66" s="164"/>
      <c r="H66" s="164"/>
      <c r="I66" s="165"/>
    </row>
    <row r="67" spans="1:9" ht="14.4" customHeight="1" x14ac:dyDescent="0.25">
      <c r="A67" s="69" t="s">
        <v>135</v>
      </c>
      <c r="B67" s="178"/>
      <c r="C67" s="179"/>
      <c r="D67" s="179"/>
      <c r="E67" s="90">
        <v>0</v>
      </c>
      <c r="F67" s="166"/>
      <c r="G67" s="167"/>
      <c r="H67" s="167"/>
      <c r="I67" s="168"/>
    </row>
    <row r="68" spans="1:9" ht="27.6" x14ac:dyDescent="0.25">
      <c r="A68" s="70" t="s">
        <v>58</v>
      </c>
      <c r="B68" s="178"/>
      <c r="C68" s="179"/>
      <c r="D68" s="179"/>
      <c r="E68" s="90">
        <v>0</v>
      </c>
      <c r="F68" s="166"/>
      <c r="G68" s="167"/>
      <c r="H68" s="167"/>
      <c r="I68" s="168"/>
    </row>
    <row r="69" spans="1:9" ht="27.6" x14ac:dyDescent="0.25">
      <c r="A69" s="75" t="s">
        <v>78</v>
      </c>
      <c r="B69" s="178"/>
      <c r="C69" s="179"/>
      <c r="D69" s="179"/>
      <c r="E69" s="90">
        <v>0</v>
      </c>
      <c r="F69" s="166"/>
      <c r="G69" s="167"/>
      <c r="H69" s="167"/>
      <c r="I69" s="168"/>
    </row>
    <row r="70" spans="1:9" ht="44.4" customHeight="1" x14ac:dyDescent="0.25">
      <c r="A70" s="76" t="s">
        <v>82</v>
      </c>
      <c r="B70" s="178"/>
      <c r="C70" s="179"/>
      <c r="D70" s="179"/>
      <c r="E70" s="90">
        <v>0</v>
      </c>
      <c r="F70" s="166"/>
      <c r="G70" s="167"/>
      <c r="H70" s="167"/>
      <c r="I70" s="168"/>
    </row>
    <row r="71" spans="1:9" ht="21.6" customHeight="1" x14ac:dyDescent="0.25">
      <c r="A71" s="172" t="s">
        <v>81</v>
      </c>
      <c r="B71" s="173"/>
      <c r="C71" s="173"/>
      <c r="D71" s="173"/>
      <c r="E71" s="61">
        <f>SUM(E72:E73)</f>
        <v>0</v>
      </c>
      <c r="F71" s="166"/>
      <c r="G71" s="167"/>
      <c r="H71" s="167"/>
      <c r="I71" s="168"/>
    </row>
    <row r="72" spans="1:9" ht="14.4" customHeight="1" x14ac:dyDescent="0.25">
      <c r="A72" s="224" t="s">
        <v>18</v>
      </c>
      <c r="B72" s="225"/>
      <c r="C72" s="225"/>
      <c r="D72" s="226"/>
      <c r="E72" s="91">
        <v>0</v>
      </c>
      <c r="F72" s="166"/>
      <c r="G72" s="167"/>
      <c r="H72" s="167"/>
      <c r="I72" s="168"/>
    </row>
    <row r="73" spans="1:9" ht="14.4" customHeight="1" x14ac:dyDescent="0.25">
      <c r="A73" s="207" t="s">
        <v>18</v>
      </c>
      <c r="B73" s="208"/>
      <c r="C73" s="208"/>
      <c r="D73" s="208"/>
      <c r="E73" s="92">
        <v>0</v>
      </c>
      <c r="F73" s="166"/>
      <c r="G73" s="167"/>
      <c r="H73" s="167"/>
      <c r="I73" s="168"/>
    </row>
    <row r="74" spans="1:9" ht="18" thickBot="1" x14ac:dyDescent="0.3">
      <c r="A74" s="119" t="s">
        <v>48</v>
      </c>
      <c r="B74" s="119"/>
      <c r="C74" s="119"/>
      <c r="D74" s="192"/>
      <c r="E74" s="67">
        <f>SUM(E53,E57,E58,E62:E66,E71)</f>
        <v>0</v>
      </c>
      <c r="F74" s="169"/>
      <c r="G74" s="170"/>
      <c r="H74" s="170"/>
      <c r="I74" s="171"/>
    </row>
    <row r="75" spans="1:9" ht="23.4" thickBot="1" x14ac:dyDescent="0.45">
      <c r="A75" s="136" t="s">
        <v>24</v>
      </c>
      <c r="B75" s="137"/>
      <c r="C75" s="137"/>
      <c r="D75" s="138"/>
      <c r="E75" s="183">
        <f>SUM(E25,E36,E50,E74)</f>
        <v>0</v>
      </c>
      <c r="F75" s="184"/>
      <c r="G75" s="160"/>
      <c r="H75" s="161"/>
      <c r="I75" s="162"/>
    </row>
    <row r="76" spans="1:9" ht="14.4" thickTop="1" x14ac:dyDescent="0.25"/>
  </sheetData>
  <mergeCells count="109">
    <mergeCell ref="F65:I65"/>
    <mergeCell ref="F56:I56"/>
    <mergeCell ref="F57:I57"/>
    <mergeCell ref="F58:I58"/>
    <mergeCell ref="F59:I59"/>
    <mergeCell ref="F60:I60"/>
    <mergeCell ref="F61:I61"/>
    <mergeCell ref="F62:I62"/>
    <mergeCell ref="F63:I63"/>
    <mergeCell ref="F64:I64"/>
    <mergeCell ref="F46:I46"/>
    <mergeCell ref="F47:I47"/>
    <mergeCell ref="F48:I48"/>
    <mergeCell ref="F49:I49"/>
    <mergeCell ref="F50:I50"/>
    <mergeCell ref="F52:I52"/>
    <mergeCell ref="F53:I53"/>
    <mergeCell ref="F54:I54"/>
    <mergeCell ref="F55:I55"/>
    <mergeCell ref="F36:I36"/>
    <mergeCell ref="A37:I37"/>
    <mergeCell ref="F38:I38"/>
    <mergeCell ref="F40:I40"/>
    <mergeCell ref="F41:I41"/>
    <mergeCell ref="F42:I42"/>
    <mergeCell ref="F43:I43"/>
    <mergeCell ref="F44:I44"/>
    <mergeCell ref="F45:I45"/>
    <mergeCell ref="F25:I25"/>
    <mergeCell ref="F30:I30"/>
    <mergeCell ref="F28:I28"/>
    <mergeCell ref="F29:I29"/>
    <mergeCell ref="A26:I26"/>
    <mergeCell ref="F27:I27"/>
    <mergeCell ref="F33:I33"/>
    <mergeCell ref="F34:I34"/>
    <mergeCell ref="F35:I35"/>
    <mergeCell ref="F13:I13"/>
    <mergeCell ref="A11:I11"/>
    <mergeCell ref="F12:I12"/>
    <mergeCell ref="F15:I15"/>
    <mergeCell ref="F16:I18"/>
    <mergeCell ref="F19:I19"/>
    <mergeCell ref="A35:D35"/>
    <mergeCell ref="A72:D72"/>
    <mergeCell ref="A42:D42"/>
    <mergeCell ref="A16:D16"/>
    <mergeCell ref="A17:D17"/>
    <mergeCell ref="A18:D18"/>
    <mergeCell ref="A20:D20"/>
    <mergeCell ref="A21:D21"/>
    <mergeCell ref="A22:D22"/>
    <mergeCell ref="A23:D23"/>
    <mergeCell ref="A24:D24"/>
    <mergeCell ref="A34:D34"/>
    <mergeCell ref="A19:D19"/>
    <mergeCell ref="F20:I20"/>
    <mergeCell ref="F21:I21"/>
    <mergeCell ref="F22:I22"/>
    <mergeCell ref="F23:I23"/>
    <mergeCell ref="F24:I24"/>
    <mergeCell ref="E75:F75"/>
    <mergeCell ref="B12:E12"/>
    <mergeCell ref="B27:E27"/>
    <mergeCell ref="A13:A14"/>
    <mergeCell ref="A25:D25"/>
    <mergeCell ref="A15:D15"/>
    <mergeCell ref="A74:D74"/>
    <mergeCell ref="A75:D75"/>
    <mergeCell ref="A65:D65"/>
    <mergeCell ref="A71:D71"/>
    <mergeCell ref="A57:D57"/>
    <mergeCell ref="A58:D58"/>
    <mergeCell ref="A66:D66"/>
    <mergeCell ref="B38:D38"/>
    <mergeCell ref="A36:D36"/>
    <mergeCell ref="A73:D73"/>
    <mergeCell ref="A62:D62"/>
    <mergeCell ref="A63:D63"/>
    <mergeCell ref="A64:D64"/>
    <mergeCell ref="A53:D53"/>
    <mergeCell ref="A50:D50"/>
    <mergeCell ref="B52:D52"/>
    <mergeCell ref="B70:D70"/>
    <mergeCell ref="F32:I32"/>
    <mergeCell ref="A1:A4"/>
    <mergeCell ref="G75:I75"/>
    <mergeCell ref="F66:I74"/>
    <mergeCell ref="A39:D39"/>
    <mergeCell ref="A51:I51"/>
    <mergeCell ref="B40:D40"/>
    <mergeCell ref="F39:I39"/>
    <mergeCell ref="B41:D41"/>
    <mergeCell ref="B43:D43"/>
    <mergeCell ref="B44:D44"/>
    <mergeCell ref="B45:D45"/>
    <mergeCell ref="B46:D46"/>
    <mergeCell ref="B47:D47"/>
    <mergeCell ref="B48:D48"/>
    <mergeCell ref="B49:D49"/>
    <mergeCell ref="B54:D54"/>
    <mergeCell ref="B55:D55"/>
    <mergeCell ref="B56:D56"/>
    <mergeCell ref="B59:D59"/>
    <mergeCell ref="B60:D60"/>
    <mergeCell ref="B61:D61"/>
    <mergeCell ref="B67:D67"/>
    <mergeCell ref="B68:D68"/>
    <mergeCell ref="B69:D69"/>
  </mergeCells>
  <pageMargins left="0.7" right="0.7" top="0.75" bottom="0.75" header="0.3" footer="0.3"/>
  <pageSetup paperSize="9" orientation="landscape" horizontalDpi="4294967293" r:id="rId1"/>
  <ignoredErrors>
    <ignoredError sqref="E53 E5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D13"/>
  <sheetViews>
    <sheetView zoomScaleNormal="100" workbookViewId="0">
      <selection activeCell="C13" sqref="C13"/>
    </sheetView>
  </sheetViews>
  <sheetFormatPr baseColWidth="10" defaultColWidth="11.44140625" defaultRowHeight="13.8" x14ac:dyDescent="0.25"/>
  <cols>
    <col min="1" max="3" width="11.44140625" style="1"/>
    <col min="4" max="4" width="17" style="1" customWidth="1"/>
    <col min="5" max="16384" width="11.44140625" style="1"/>
  </cols>
  <sheetData>
    <row r="1" spans="1:4" x14ac:dyDescent="0.25">
      <c r="A1" s="96"/>
      <c r="B1" s="96"/>
    </row>
    <row r="2" spans="1:4" x14ac:dyDescent="0.25">
      <c r="A2" s="96"/>
      <c r="B2" s="96"/>
    </row>
    <row r="3" spans="1:4" x14ac:dyDescent="0.25">
      <c r="A3" s="96"/>
      <c r="B3" s="96"/>
    </row>
    <row r="4" spans="1:4" x14ac:dyDescent="0.25">
      <c r="A4" s="96"/>
      <c r="B4" s="96"/>
    </row>
    <row r="5" spans="1:4" ht="14.4" thickBot="1" x14ac:dyDescent="0.3"/>
    <row r="6" spans="1:4" ht="35.4" customHeight="1" thickTop="1" thickBot="1" x14ac:dyDescent="0.3">
      <c r="A6" s="264" t="s">
        <v>144</v>
      </c>
      <c r="B6" s="265"/>
      <c r="C6" s="265"/>
      <c r="D6" s="266"/>
    </row>
    <row r="7" spans="1:4" ht="27" customHeight="1" thickBot="1" x14ac:dyDescent="0.3">
      <c r="A7" s="258" t="s">
        <v>146</v>
      </c>
      <c r="B7" s="259"/>
      <c r="C7" s="260"/>
      <c r="D7" s="77">
        <f>Recettes!E33</f>
        <v>0</v>
      </c>
    </row>
    <row r="8" spans="1:4" ht="27" customHeight="1" thickBot="1" x14ac:dyDescent="0.3">
      <c r="A8" s="258" t="s">
        <v>143</v>
      </c>
      <c r="B8" s="259"/>
      <c r="C8" s="259"/>
      <c r="D8" s="78">
        <f>Dépenses!E75</f>
        <v>0</v>
      </c>
    </row>
    <row r="9" spans="1:4" ht="27" customHeight="1" thickBot="1" x14ac:dyDescent="0.3">
      <c r="A9" s="258" t="s">
        <v>59</v>
      </c>
      <c r="B9" s="259"/>
      <c r="C9" s="259"/>
      <c r="D9" s="78"/>
    </row>
    <row r="10" spans="1:4" ht="27" customHeight="1" thickBot="1" x14ac:dyDescent="0.3">
      <c r="A10" s="258" t="s">
        <v>60</v>
      </c>
      <c r="B10" s="259"/>
      <c r="C10" s="259"/>
      <c r="D10" s="78"/>
    </row>
    <row r="11" spans="1:4" ht="27" customHeight="1" thickBot="1" x14ac:dyDescent="0.3">
      <c r="A11" s="258" t="s">
        <v>148</v>
      </c>
      <c r="B11" s="259"/>
      <c r="C11" s="259"/>
      <c r="D11" s="78"/>
    </row>
    <row r="12" spans="1:4" ht="25.2" thickBot="1" x14ac:dyDescent="0.3">
      <c r="A12" s="261" t="s">
        <v>25</v>
      </c>
      <c r="B12" s="262"/>
      <c r="C12" s="263"/>
      <c r="D12" s="79">
        <f>SUM(D7-D8+D9+D10+D11)</f>
        <v>0</v>
      </c>
    </row>
    <row r="13" spans="1:4" ht="14.4" thickTop="1" x14ac:dyDescent="0.25"/>
  </sheetData>
  <mergeCells count="8">
    <mergeCell ref="A1:B4"/>
    <mergeCell ref="A11:C11"/>
    <mergeCell ref="A7:C7"/>
    <mergeCell ref="A10:C10"/>
    <mergeCell ref="A12:C12"/>
    <mergeCell ref="A6:D6"/>
    <mergeCell ref="A9:C9"/>
    <mergeCell ref="A8:C8"/>
  </mergeCells>
  <pageMargins left="0.7" right="0.7" top="0.75" bottom="0.75" header="0.3" footer="0.3"/>
  <pageSetup paperSize="9" orientation="portrait" horizontalDpi="4294967293" r:id="rId1"/>
  <headerFooter>
    <oddHeader>&amp;C&amp;"-,Gras"&amp;22Récapitulatif</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Recettes</vt:lpstr>
      <vt:lpstr>Dépenses</vt:lpstr>
      <vt:lpstr>Récapitulatif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Corentin Debrus</dc:creator>
  <cp:lastModifiedBy>Corentin Debrus</cp:lastModifiedBy>
  <dcterms:created xsi:type="dcterms:W3CDTF">2018-11-30T12:14:04Z</dcterms:created>
  <dcterms:modified xsi:type="dcterms:W3CDTF">2020-05-18T09:19:13Z</dcterms:modified>
</cp:coreProperties>
</file>